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cfonline-my.sharepoint.com/personal/40421_icf_com/Documents/Desktop/Wealth Index/"/>
    </mc:Choice>
  </mc:AlternateContent>
  <xr:revisionPtr revIDLastSave="0" documentId="8_{04C5501F-5147-47F2-BE71-94FE75502596}" xr6:coauthVersionLast="43" xr6:coauthVersionMax="43" xr10:uidLastSave="{00000000-0000-0000-0000-000000000000}"/>
  <bookViews>
    <workbookView xWindow="-110" yWindow="-110" windowWidth="19420" windowHeight="10420" activeTab="2" xr2:uid="{00000000-000D-0000-FFFF-FFFF00000000}"/>
  </bookViews>
  <sheets>
    <sheet name="Common" sheetId="4" r:id="rId1"/>
    <sheet name="Urban" sheetId="1" r:id="rId2"/>
    <sheet name="Rural" sheetId="2" r:id="rId3"/>
    <sheet name="Composite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145" i="2" l="1"/>
  <c r="K118" i="2"/>
  <c r="L143" i="2"/>
  <c r="L144" i="2"/>
  <c r="K143" i="2"/>
  <c r="K144" i="2"/>
  <c r="K119" i="1"/>
  <c r="K142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21" i="4"/>
  <c r="K111" i="4" l="1"/>
  <c r="L111" i="4"/>
  <c r="K112" i="4"/>
  <c r="L112" i="4"/>
  <c r="K113" i="4"/>
  <c r="L113" i="4"/>
  <c r="K114" i="4"/>
  <c r="L114" i="4"/>
  <c r="K115" i="4"/>
  <c r="L115" i="4"/>
  <c r="K116" i="4"/>
  <c r="L116" i="4"/>
  <c r="K117" i="4"/>
  <c r="L117" i="4"/>
  <c r="K118" i="4"/>
  <c r="L118" i="4"/>
  <c r="K119" i="4"/>
  <c r="L119" i="4"/>
  <c r="K120" i="4"/>
  <c r="L120" i="4"/>
  <c r="K142" i="2"/>
  <c r="L142" i="2"/>
  <c r="K125" i="2" l="1"/>
  <c r="L125" i="2"/>
  <c r="K126" i="2"/>
  <c r="L126" i="2"/>
  <c r="K127" i="2"/>
  <c r="L127" i="2"/>
  <c r="K128" i="2"/>
  <c r="L128" i="2"/>
  <c r="K129" i="2"/>
  <c r="L129" i="2"/>
  <c r="K130" i="2"/>
  <c r="L130" i="2"/>
  <c r="K131" i="2"/>
  <c r="L131" i="2"/>
  <c r="K132" i="2"/>
  <c r="L132" i="2"/>
  <c r="K133" i="2"/>
  <c r="L133" i="2"/>
  <c r="K134" i="2"/>
  <c r="L134" i="2"/>
  <c r="K135" i="2"/>
  <c r="L135" i="2"/>
  <c r="K136" i="2"/>
  <c r="L136" i="2"/>
  <c r="K137" i="2"/>
  <c r="L137" i="2"/>
  <c r="K138" i="2"/>
  <c r="L138" i="2"/>
  <c r="K139" i="2"/>
  <c r="L139" i="2"/>
  <c r="K140" i="2"/>
  <c r="L140" i="2"/>
  <c r="K141" i="2"/>
  <c r="L141" i="2"/>
  <c r="L110" i="4" l="1"/>
  <c r="K110" i="4"/>
  <c r="L109" i="4"/>
  <c r="K109" i="4"/>
  <c r="L108" i="4"/>
  <c r="K108" i="4"/>
  <c r="L107" i="4"/>
  <c r="K107" i="4"/>
  <c r="L106" i="4"/>
  <c r="K106" i="4"/>
  <c r="L105" i="4"/>
  <c r="K105" i="4"/>
  <c r="L104" i="4"/>
  <c r="K104" i="4"/>
  <c r="L103" i="4"/>
  <c r="K103" i="4"/>
  <c r="L102" i="4"/>
  <c r="K102" i="4"/>
  <c r="L101" i="4"/>
  <c r="K101" i="4"/>
  <c r="L100" i="4"/>
  <c r="K100" i="4"/>
  <c r="L99" i="4"/>
  <c r="K99" i="4"/>
  <c r="L98" i="4"/>
  <c r="K98" i="4"/>
  <c r="L97" i="4"/>
  <c r="K97" i="4"/>
  <c r="L96" i="4"/>
  <c r="K96" i="4"/>
  <c r="L95" i="4"/>
  <c r="K95" i="4"/>
  <c r="L94" i="4"/>
  <c r="K94" i="4"/>
  <c r="L93" i="4"/>
  <c r="K93" i="4"/>
  <c r="L92" i="4"/>
  <c r="K92" i="4"/>
  <c r="L91" i="4"/>
  <c r="K91" i="4"/>
  <c r="L90" i="4"/>
  <c r="K90" i="4"/>
  <c r="L89" i="4"/>
  <c r="K89" i="4"/>
  <c r="L88" i="4"/>
  <c r="K88" i="4"/>
  <c r="L87" i="4"/>
  <c r="K87" i="4"/>
  <c r="L86" i="4"/>
  <c r="K86" i="4"/>
  <c r="L85" i="4"/>
  <c r="K85" i="4"/>
  <c r="L84" i="4"/>
  <c r="K84" i="4"/>
  <c r="L83" i="4"/>
  <c r="K83" i="4"/>
  <c r="L82" i="4"/>
  <c r="K82" i="4"/>
  <c r="L81" i="4"/>
  <c r="K81" i="4"/>
  <c r="L80" i="4"/>
  <c r="K80" i="4"/>
  <c r="L79" i="4"/>
  <c r="K79" i="4"/>
  <c r="L78" i="4"/>
  <c r="K78" i="4"/>
  <c r="L77" i="4"/>
  <c r="K77" i="4"/>
  <c r="L76" i="4"/>
  <c r="K76" i="4"/>
  <c r="L75" i="4"/>
  <c r="K75" i="4"/>
  <c r="L74" i="4"/>
  <c r="K74" i="4"/>
  <c r="L73" i="4"/>
  <c r="K73" i="4"/>
  <c r="L72" i="4"/>
  <c r="K72" i="4"/>
  <c r="L71" i="4"/>
  <c r="K71" i="4"/>
  <c r="L70" i="4"/>
  <c r="K70" i="4"/>
  <c r="L69" i="4"/>
  <c r="K69" i="4"/>
  <c r="L68" i="4"/>
  <c r="K68" i="4"/>
  <c r="L67" i="4"/>
  <c r="K67" i="4"/>
  <c r="L66" i="4"/>
  <c r="K66" i="4"/>
  <c r="L65" i="4"/>
  <c r="K65" i="4"/>
  <c r="L64" i="4"/>
  <c r="K64" i="4"/>
  <c r="L63" i="4"/>
  <c r="K63" i="4"/>
  <c r="L62" i="4"/>
  <c r="K62" i="4"/>
  <c r="L61" i="4"/>
  <c r="K61" i="4"/>
  <c r="L60" i="4"/>
  <c r="K60" i="4"/>
  <c r="L59" i="4"/>
  <c r="K59" i="4"/>
  <c r="L58" i="4"/>
  <c r="K58" i="4"/>
  <c r="L57" i="4"/>
  <c r="K57" i="4"/>
  <c r="L56" i="4"/>
  <c r="K56" i="4"/>
  <c r="L55" i="4"/>
  <c r="K55" i="4"/>
  <c r="L54" i="4"/>
  <c r="K54" i="4"/>
  <c r="L53" i="4"/>
  <c r="K53" i="4"/>
  <c r="L52" i="4"/>
  <c r="K52" i="4"/>
  <c r="L51" i="4"/>
  <c r="K51" i="4"/>
  <c r="L50" i="4"/>
  <c r="K50" i="4"/>
  <c r="L49" i="4"/>
  <c r="K49" i="4"/>
  <c r="L48" i="4"/>
  <c r="K48" i="4"/>
  <c r="L47" i="4"/>
  <c r="K47" i="4"/>
  <c r="L46" i="4"/>
  <c r="K46" i="4"/>
  <c r="L45" i="4"/>
  <c r="K45" i="4"/>
  <c r="L44" i="4"/>
  <c r="K44" i="4"/>
  <c r="L43" i="4"/>
  <c r="K43" i="4"/>
  <c r="L42" i="4"/>
  <c r="K42" i="4"/>
  <c r="L41" i="4"/>
  <c r="K41" i="4"/>
  <c r="L40" i="4"/>
  <c r="K40" i="4"/>
  <c r="L39" i="4"/>
  <c r="K39" i="4"/>
  <c r="L38" i="4"/>
  <c r="K38" i="4"/>
  <c r="L37" i="4"/>
  <c r="K37" i="4"/>
  <c r="L36" i="4"/>
  <c r="K36" i="4"/>
  <c r="L35" i="4"/>
  <c r="K35" i="4"/>
  <c r="L34" i="4"/>
  <c r="K34" i="4"/>
  <c r="L33" i="4"/>
  <c r="K33" i="4"/>
  <c r="L32" i="4"/>
  <c r="K32" i="4"/>
  <c r="L31" i="4"/>
  <c r="K31" i="4"/>
  <c r="L30" i="4"/>
  <c r="K30" i="4"/>
  <c r="L29" i="4"/>
  <c r="K29" i="4"/>
  <c r="L28" i="4"/>
  <c r="K28" i="4"/>
  <c r="L27" i="4"/>
  <c r="K27" i="4"/>
  <c r="L26" i="4"/>
  <c r="K26" i="4"/>
  <c r="L25" i="4"/>
  <c r="K25" i="4"/>
  <c r="L24" i="4"/>
  <c r="K24" i="4"/>
  <c r="L23" i="4"/>
  <c r="K23" i="4"/>
  <c r="L22" i="4"/>
  <c r="K22" i="4"/>
  <c r="L21" i="4"/>
  <c r="K21" i="4"/>
  <c r="L20" i="4"/>
  <c r="K20" i="4"/>
  <c r="L19" i="4"/>
  <c r="K19" i="4"/>
  <c r="L18" i="4"/>
  <c r="K18" i="4"/>
  <c r="L17" i="4"/>
  <c r="K17" i="4"/>
  <c r="L16" i="4"/>
  <c r="K16" i="4"/>
  <c r="L15" i="4"/>
  <c r="K15" i="4"/>
  <c r="L14" i="4"/>
  <c r="K14" i="4"/>
  <c r="L13" i="4"/>
  <c r="K13" i="4"/>
  <c r="L12" i="4"/>
  <c r="K12" i="4"/>
  <c r="L11" i="4"/>
  <c r="K11" i="4"/>
  <c r="L10" i="4"/>
  <c r="K10" i="4"/>
  <c r="L9" i="4"/>
  <c r="K9" i="4"/>
  <c r="L8" i="4"/>
  <c r="K8" i="4"/>
  <c r="L7" i="4"/>
  <c r="K7" i="4"/>
  <c r="L6" i="4"/>
  <c r="K6" i="4"/>
  <c r="L5" i="4"/>
  <c r="K5" i="4"/>
  <c r="K20" i="2" l="1"/>
  <c r="L20" i="2"/>
  <c r="K21" i="2"/>
  <c r="L21" i="2"/>
  <c r="K22" i="2"/>
  <c r="L22" i="2"/>
  <c r="K23" i="2"/>
  <c r="L23" i="2"/>
  <c r="K24" i="2"/>
  <c r="L24" i="2"/>
  <c r="K25" i="2"/>
  <c r="L25" i="2"/>
  <c r="K26" i="2"/>
  <c r="L26" i="2"/>
  <c r="K27" i="2"/>
  <c r="L27" i="2"/>
  <c r="K28" i="2"/>
  <c r="L28" i="2"/>
  <c r="K29" i="2"/>
  <c r="L29" i="2"/>
  <c r="K30" i="2"/>
  <c r="L30" i="2"/>
  <c r="K31" i="2"/>
  <c r="L31" i="2"/>
  <c r="K32" i="2"/>
  <c r="L32" i="2"/>
  <c r="K33" i="2"/>
  <c r="L33" i="2"/>
  <c r="K34" i="2"/>
  <c r="L34" i="2"/>
  <c r="K35" i="2"/>
  <c r="L35" i="2"/>
  <c r="K36" i="2"/>
  <c r="L36" i="2"/>
  <c r="K37" i="2"/>
  <c r="L37" i="2"/>
  <c r="K38" i="2"/>
  <c r="L38" i="2"/>
  <c r="K39" i="2"/>
  <c r="L39" i="2"/>
  <c r="K40" i="2"/>
  <c r="L40" i="2"/>
  <c r="K41" i="2"/>
  <c r="L41" i="2"/>
  <c r="K42" i="2"/>
  <c r="L42" i="2"/>
  <c r="K43" i="2"/>
  <c r="L43" i="2"/>
  <c r="K44" i="2"/>
  <c r="L44" i="2"/>
  <c r="K45" i="2"/>
  <c r="L45" i="2"/>
  <c r="K46" i="2"/>
  <c r="L46" i="2"/>
  <c r="K47" i="2"/>
  <c r="L47" i="2"/>
  <c r="K48" i="2"/>
  <c r="L48" i="2"/>
  <c r="K49" i="2"/>
  <c r="L49" i="2"/>
  <c r="K50" i="2"/>
  <c r="L50" i="2"/>
  <c r="K51" i="2"/>
  <c r="L51" i="2"/>
  <c r="K52" i="2"/>
  <c r="L52" i="2"/>
  <c r="K53" i="2"/>
  <c r="L53" i="2"/>
  <c r="K54" i="2"/>
  <c r="L54" i="2"/>
  <c r="K55" i="2"/>
  <c r="L55" i="2"/>
  <c r="K56" i="2"/>
  <c r="L56" i="2"/>
  <c r="K57" i="2"/>
  <c r="L57" i="2"/>
  <c r="K58" i="2"/>
  <c r="L58" i="2"/>
  <c r="K59" i="2"/>
  <c r="L59" i="2"/>
  <c r="K60" i="2"/>
  <c r="L60" i="2"/>
  <c r="K61" i="2"/>
  <c r="L61" i="2"/>
  <c r="K62" i="2"/>
  <c r="L62" i="2"/>
  <c r="K63" i="2"/>
  <c r="L63" i="2"/>
  <c r="K64" i="2"/>
  <c r="L64" i="2"/>
  <c r="K65" i="2"/>
  <c r="L65" i="2"/>
  <c r="K20" i="1"/>
  <c r="L20" i="1"/>
  <c r="K21" i="1"/>
  <c r="L21" i="1"/>
  <c r="K22" i="1"/>
  <c r="L22" i="1"/>
  <c r="K23" i="1"/>
  <c r="L23" i="1"/>
  <c r="K24" i="1"/>
  <c r="L24" i="1"/>
  <c r="K25" i="1"/>
  <c r="L25" i="1"/>
  <c r="K26" i="1"/>
  <c r="L26" i="1"/>
  <c r="K27" i="1"/>
  <c r="L27" i="1"/>
  <c r="K28" i="1"/>
  <c r="L28" i="1"/>
  <c r="K29" i="1"/>
  <c r="L29" i="1"/>
  <c r="K30" i="1"/>
  <c r="L30" i="1"/>
  <c r="K31" i="1"/>
  <c r="L31" i="1"/>
  <c r="K32" i="1"/>
  <c r="L32" i="1"/>
  <c r="K33" i="1"/>
  <c r="L33" i="1"/>
  <c r="K34" i="1"/>
  <c r="L34" i="1"/>
  <c r="K35" i="1"/>
  <c r="L35" i="1"/>
  <c r="K36" i="1"/>
  <c r="L36" i="1"/>
  <c r="K37" i="1"/>
  <c r="L37" i="1"/>
  <c r="K38" i="1"/>
  <c r="L38" i="1"/>
  <c r="K39" i="1"/>
  <c r="L39" i="1"/>
  <c r="K40" i="1"/>
  <c r="L40" i="1"/>
  <c r="K41" i="1"/>
  <c r="L41" i="1"/>
  <c r="K42" i="1"/>
  <c r="L42" i="1"/>
  <c r="K43" i="1"/>
  <c r="L43" i="1"/>
  <c r="K44" i="1"/>
  <c r="L44" i="1"/>
  <c r="K45" i="1"/>
  <c r="L45" i="1"/>
  <c r="K46" i="1"/>
  <c r="L46" i="1"/>
  <c r="K47" i="1"/>
  <c r="L47" i="1"/>
  <c r="K48" i="1"/>
  <c r="L48" i="1"/>
  <c r="K49" i="1"/>
  <c r="L49" i="1"/>
  <c r="K50" i="1"/>
  <c r="L50" i="1"/>
  <c r="K51" i="1"/>
  <c r="L51" i="1"/>
  <c r="K52" i="1"/>
  <c r="L52" i="1"/>
  <c r="K53" i="1"/>
  <c r="L53" i="1"/>
  <c r="K54" i="1"/>
  <c r="L54" i="1"/>
  <c r="K55" i="1"/>
  <c r="L55" i="1"/>
  <c r="K56" i="1"/>
  <c r="L56" i="1"/>
  <c r="K57" i="1"/>
  <c r="L57" i="1"/>
  <c r="K58" i="1"/>
  <c r="L58" i="1"/>
  <c r="K124" i="1" l="1"/>
  <c r="L124" i="1"/>
  <c r="K125" i="1"/>
  <c r="L125" i="1"/>
  <c r="K123" i="2"/>
  <c r="L123" i="2"/>
  <c r="K124" i="2"/>
  <c r="L124" i="2"/>
  <c r="K8" i="2" l="1"/>
  <c r="L8" i="2"/>
  <c r="K9" i="2"/>
  <c r="L9" i="2"/>
  <c r="K10" i="2"/>
  <c r="L10" i="2"/>
  <c r="K11" i="2"/>
  <c r="L11" i="2"/>
  <c r="K12" i="2"/>
  <c r="L12" i="2"/>
  <c r="K13" i="2"/>
  <c r="L13" i="2"/>
  <c r="K14" i="2"/>
  <c r="L14" i="2"/>
  <c r="K15" i="2"/>
  <c r="L15" i="2"/>
  <c r="K16" i="2"/>
  <c r="L16" i="2"/>
  <c r="K17" i="2"/>
  <c r="L17" i="2"/>
  <c r="K18" i="2"/>
  <c r="L18" i="2"/>
  <c r="K19" i="2"/>
  <c r="L19" i="2"/>
  <c r="K66" i="2"/>
  <c r="L66" i="2"/>
  <c r="K67" i="2"/>
  <c r="L67" i="2"/>
  <c r="K68" i="2"/>
  <c r="L68" i="2"/>
  <c r="K69" i="2"/>
  <c r="L69" i="2"/>
  <c r="K70" i="2"/>
  <c r="L70" i="2"/>
  <c r="K71" i="2"/>
  <c r="L71" i="2"/>
  <c r="K72" i="2"/>
  <c r="L72" i="2"/>
  <c r="K73" i="2"/>
  <c r="L73" i="2"/>
  <c r="K74" i="2"/>
  <c r="L74" i="2"/>
  <c r="K75" i="2"/>
  <c r="L75" i="2"/>
  <c r="K76" i="2"/>
  <c r="L76" i="2"/>
  <c r="K77" i="2"/>
  <c r="L77" i="2"/>
  <c r="K78" i="2"/>
  <c r="L78" i="2"/>
  <c r="K79" i="2"/>
  <c r="L79" i="2"/>
  <c r="K80" i="2"/>
  <c r="L80" i="2"/>
  <c r="K81" i="2"/>
  <c r="L81" i="2"/>
  <c r="K82" i="2"/>
  <c r="L82" i="2"/>
  <c r="K83" i="2"/>
  <c r="L83" i="2"/>
  <c r="K84" i="2"/>
  <c r="L84" i="2"/>
  <c r="K85" i="2"/>
  <c r="L85" i="2"/>
  <c r="K86" i="2"/>
  <c r="L86" i="2"/>
  <c r="K87" i="2"/>
  <c r="L87" i="2"/>
  <c r="K88" i="2"/>
  <c r="L88" i="2"/>
  <c r="K89" i="2"/>
  <c r="L89" i="2"/>
  <c r="K90" i="2"/>
  <c r="L90" i="2"/>
  <c r="K91" i="2"/>
  <c r="L91" i="2"/>
  <c r="K92" i="2"/>
  <c r="L92" i="2"/>
  <c r="K93" i="2"/>
  <c r="L93" i="2"/>
  <c r="K94" i="2"/>
  <c r="L94" i="2"/>
  <c r="K95" i="2"/>
  <c r="L95" i="2"/>
  <c r="K96" i="2"/>
  <c r="L96" i="2"/>
  <c r="K97" i="2"/>
  <c r="L97" i="2"/>
  <c r="K98" i="2"/>
  <c r="L98" i="2"/>
  <c r="K99" i="2"/>
  <c r="L99" i="2"/>
  <c r="K100" i="2"/>
  <c r="L100" i="2"/>
  <c r="K101" i="2"/>
  <c r="L101" i="2"/>
  <c r="K102" i="2"/>
  <c r="L102" i="2"/>
  <c r="K103" i="2"/>
  <c r="L103" i="2"/>
  <c r="K104" i="2"/>
  <c r="L104" i="2"/>
  <c r="K105" i="2"/>
  <c r="L105" i="2"/>
  <c r="K106" i="2"/>
  <c r="L106" i="2"/>
  <c r="K107" i="2"/>
  <c r="L107" i="2"/>
  <c r="K108" i="2"/>
  <c r="L108" i="2"/>
  <c r="K109" i="2"/>
  <c r="L109" i="2"/>
  <c r="K110" i="2"/>
  <c r="L110" i="2"/>
  <c r="K111" i="2"/>
  <c r="L111" i="2"/>
  <c r="K112" i="2"/>
  <c r="L112" i="2"/>
  <c r="K113" i="2"/>
  <c r="L113" i="2"/>
  <c r="K114" i="2"/>
  <c r="L114" i="2"/>
  <c r="K115" i="2"/>
  <c r="L115" i="2"/>
  <c r="K116" i="2"/>
  <c r="L116" i="2"/>
  <c r="K117" i="2"/>
  <c r="L117" i="2"/>
  <c r="K119" i="2"/>
  <c r="L119" i="2"/>
  <c r="K120" i="2"/>
  <c r="L120" i="2"/>
  <c r="K121" i="2"/>
  <c r="L121" i="2"/>
  <c r="K122" i="2"/>
  <c r="L122" i="2"/>
  <c r="L7" i="2"/>
  <c r="K7" i="2"/>
  <c r="L8" i="1"/>
  <c r="L9" i="1"/>
  <c r="L10" i="1"/>
  <c r="L11" i="1"/>
  <c r="L12" i="1"/>
  <c r="L13" i="1"/>
  <c r="L14" i="1"/>
  <c r="L15" i="1"/>
  <c r="L16" i="1"/>
  <c r="L17" i="1"/>
  <c r="L18" i="1"/>
  <c r="L19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20" i="1"/>
  <c r="L121" i="1"/>
  <c r="L122" i="1"/>
  <c r="L123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20" i="1"/>
  <c r="K121" i="1"/>
  <c r="K122" i="1"/>
  <c r="K123" i="1"/>
  <c r="K19" i="1"/>
  <c r="K8" i="1"/>
  <c r="K9" i="1"/>
  <c r="K10" i="1"/>
  <c r="K11" i="1"/>
  <c r="K12" i="1"/>
  <c r="K13" i="1"/>
  <c r="K14" i="1"/>
  <c r="K15" i="1"/>
  <c r="K16" i="1"/>
  <c r="K17" i="1"/>
  <c r="K18" i="1"/>
  <c r="L7" i="1"/>
  <c r="K7" i="1"/>
</calcChain>
</file>

<file path=xl/sharedStrings.xml><?xml version="1.0" encoding="utf-8"?>
<sst xmlns="http://schemas.openxmlformats.org/spreadsheetml/2006/main" count="1051" uniqueCount="211">
  <si>
    <t>Descriptive Statistics</t>
  </si>
  <si>
    <t>Mean</t>
  </si>
  <si>
    <t>Missing N</t>
  </si>
  <si>
    <t xml:space="preserve">Urban </t>
  </si>
  <si>
    <t>Component</t>
  </si>
  <si>
    <t>1</t>
  </si>
  <si>
    <t>Component Score Coefficient Matrix</t>
  </si>
  <si>
    <t>Extraction Method: Principal Component Analysis. 
 Component Scores.</t>
  </si>
  <si>
    <t>Sum over each variable</t>
  </si>
  <si>
    <t>If has</t>
  </si>
  <si>
    <t>If does not have</t>
  </si>
  <si>
    <t xml:space="preserve">Rural </t>
  </si>
  <si>
    <t xml:space="preserve">Combined Scores </t>
  </si>
  <si>
    <t>Urban Area</t>
  </si>
  <si>
    <t>Model</t>
  </si>
  <si>
    <t>Unstandardized Coefficients</t>
  </si>
  <si>
    <t>Standardized Coefficients</t>
  </si>
  <si>
    <t>t</t>
  </si>
  <si>
    <t>Sig.</t>
  </si>
  <si>
    <t>B</t>
  </si>
  <si>
    <t>Std. Error</t>
  </si>
  <si>
    <t>Beta</t>
  </si>
  <si>
    <r>
      <t>Coefficients</t>
    </r>
    <r>
      <rPr>
        <b/>
        <vertAlign val="superscript"/>
        <sz val="9"/>
        <color indexed="8"/>
        <rFont val="Arial Bold"/>
      </rPr>
      <t>a</t>
    </r>
  </si>
  <si>
    <t>Combined Score</t>
  </si>
  <si>
    <t>Statistics</t>
  </si>
  <si>
    <t>N</t>
  </si>
  <si>
    <t>Valid</t>
  </si>
  <si>
    <t>Missing</t>
  </si>
  <si>
    <t>Median</t>
  </si>
  <si>
    <t>Mode</t>
  </si>
  <si>
    <t>Std. Deviation</t>
  </si>
  <si>
    <t>Skewness</t>
  </si>
  <si>
    <t>Std. Error of Skewness</t>
  </si>
  <si>
    <t>Kurtosis</t>
  </si>
  <si>
    <t>Std. Error of Kurtosis</t>
  </si>
  <si>
    <t>Minimum</t>
  </si>
  <si>
    <t>Maximum</t>
  </si>
  <si>
    <t>Percentiles</t>
  </si>
  <si>
    <t>20</t>
  </si>
  <si>
    <t>40</t>
  </si>
  <si>
    <t>60</t>
  </si>
  <si>
    <t>80</t>
  </si>
  <si>
    <t xml:space="preserve">histrogram </t>
  </si>
  <si>
    <t>Common</t>
  </si>
  <si>
    <t>a. Dependent Variable: comscore Common wealth score</t>
  </si>
  <si>
    <t>combscor Combined national wealth score</t>
  </si>
  <si>
    <t>Std. Error of Mean</t>
  </si>
  <si>
    <t/>
  </si>
  <si>
    <t>a. For each variable, missing values are replaced with the variable mean.</t>
  </si>
  <si>
    <r>
      <t>Std. Deviation</t>
    </r>
    <r>
      <rPr>
        <vertAlign val="superscript"/>
        <sz val="9"/>
        <color indexed="8"/>
        <rFont val="Arial"/>
      </rPr>
      <t>a</t>
    </r>
  </si>
  <si>
    <r>
      <t>Analysis N</t>
    </r>
    <r>
      <rPr>
        <vertAlign val="superscript"/>
        <sz val="9"/>
        <color indexed="8"/>
        <rFont val="Arial"/>
      </rPr>
      <t>a</t>
    </r>
  </si>
  <si>
    <t>a. Multiple modes exist. The smallest value is shown</t>
  </si>
  <si>
    <t>Ncombsco Combined wealth index</t>
  </si>
  <si>
    <t>Nurbscor Urban wealth index</t>
  </si>
  <si>
    <t>Nrurscor Rural wealth index</t>
  </si>
  <si>
    <t>Lowest</t>
  </si>
  <si>
    <t>Second</t>
  </si>
  <si>
    <t>Middle</t>
  </si>
  <si>
    <t>Fourth</t>
  </si>
  <si>
    <t>Highest</t>
  </si>
  <si>
    <t>QH101_11 Source of drinking water: Piped into dwelling</t>
  </si>
  <si>
    <t>QH101_12 Source of drinking water: Piped to yard/plot</t>
  </si>
  <si>
    <t>QH101_13 Source of drinking water: Piped to neighbor</t>
  </si>
  <si>
    <t>QH101_14 Source of drinking water: Public tap/standpipe</t>
  </si>
  <si>
    <t>QH101_21 Source of drinking water: Tube well or borehole</t>
  </si>
  <si>
    <t>QH101_31 Source of drinking water: Protected well</t>
  </si>
  <si>
    <t>QH101_32 Source of drinking water: Unprotected well</t>
  </si>
  <si>
    <t>QH101_41 Source of drinking water: Protected spring</t>
  </si>
  <si>
    <t>QH101_42 Source of drinking water: Unprotected spring</t>
  </si>
  <si>
    <t>QH101_51 Source of drinking water: Rainwater</t>
  </si>
  <si>
    <t>QH101_61 Source of drinking water: Tanker truck</t>
  </si>
  <si>
    <t>QH101_71 Source of drinking water: Cart with small tank</t>
  </si>
  <si>
    <t>QH101_81 Source of drinking water: Surface water (river/dam/lake/pond/stream/canal/irrigation channel)</t>
  </si>
  <si>
    <t>QH101_91 Source of drinking water: Bottled water</t>
  </si>
  <si>
    <t>QH109_11 Type of toilet facility: Flush to piped sewer system</t>
  </si>
  <si>
    <t>QH109_12 Type of toilet facility: Flush to septic tank</t>
  </si>
  <si>
    <t>QH109_13 Type of toilet facility: Flush to pit latrine</t>
  </si>
  <si>
    <t>QH109_14 Type of toilet facility: Flush to somewhere else</t>
  </si>
  <si>
    <t>QH109_21 Type of toilet facility: Ventilated improved pit latrine</t>
  </si>
  <si>
    <t>QH109_22 Type of toilet facility: Pit latrine with slab</t>
  </si>
  <si>
    <t>QH109_23 Type of toilet facility: Pit latrine without slab/open pit</t>
  </si>
  <si>
    <t>QH109_31 Type of toilet facility: Composting toilet</t>
  </si>
  <si>
    <t>QH109_41 Type of toilet facility: Bucket toilet</t>
  </si>
  <si>
    <t>QH109_96 Type of toilet facility: Other</t>
  </si>
  <si>
    <t>QH109_11_sh Type of toilet facility: Flush to piped sewer system - shared</t>
  </si>
  <si>
    <t>QH109_13_sh Type of toilet facility: Flush to pit latrine - shared</t>
  </si>
  <si>
    <t>QH109_21_sh Type of toilet facility: Ventilated improved pit latrine - shared</t>
  </si>
  <si>
    <t>QH109_22_sh Type of toilet facility: Pit latrine with slab - shared</t>
  </si>
  <si>
    <t>QH109_23_sh Type of toilet facility: Pit latrine without slab/open pit - shared</t>
  </si>
  <si>
    <t>QH113_1 Type of cooking fuel: Electricity</t>
  </si>
  <si>
    <t>QH113_2 Type of cooking fuel: LPG</t>
  </si>
  <si>
    <t>QH113_3 Type of cooking fuel: Natural gas</t>
  </si>
  <si>
    <t>QH113_4 Type of cooking fuel: Biogas</t>
  </si>
  <si>
    <t>QH113_5 Type of cooking fuel: Kerosene</t>
  </si>
  <si>
    <t>QH113_6 Type of cooking fuel: Coal, lignite</t>
  </si>
  <si>
    <t>QH113_7 Type of cooking fuel: Charcoal</t>
  </si>
  <si>
    <t>QH113_8 Type of cooking fuel: Wood</t>
  </si>
  <si>
    <t>QH113_9 Type of cooking fuel: Straw/shrubs/grass</t>
  </si>
  <si>
    <t>QH113_10 Type of cooking fuel: Agricultural crop</t>
  </si>
  <si>
    <t>QH113_11 Type of cooking fuel: Animal dung</t>
  </si>
  <si>
    <t>QH113_95 Type of cooking fuel: No food cooked in household</t>
  </si>
  <si>
    <t>QH121A Electricity</t>
  </si>
  <si>
    <t>QH121B Radio</t>
  </si>
  <si>
    <t>QH121C Television</t>
  </si>
  <si>
    <t>QH121D Telephone (non-mobile)</t>
  </si>
  <si>
    <t>QH121E Computer</t>
  </si>
  <si>
    <t>QH121F Refrigerator</t>
  </si>
  <si>
    <t>QH121G Washing machine</t>
  </si>
  <si>
    <t>QH121H Vacuum cleaner</t>
  </si>
  <si>
    <t>QH121I Digital camera</t>
  </si>
  <si>
    <t>QH121J Video camera/camcorder</t>
  </si>
  <si>
    <t>QH121K Table/hon-tohta</t>
  </si>
  <si>
    <t>QH121L Chair</t>
  </si>
  <si>
    <t>QH121M Sofa/divan</t>
  </si>
  <si>
    <t>QH121N Bed</t>
  </si>
  <si>
    <t>QH121O Buffet/curio cabinet/wall unit</t>
  </si>
  <si>
    <t>QH121P Air conditioner</t>
  </si>
  <si>
    <t>QH121Q DVD Player</t>
  </si>
  <si>
    <t>QH121R Satellite antenna/dish</t>
  </si>
  <si>
    <t>QH121S Freezer</t>
  </si>
  <si>
    <t>QH121T Electric fan</t>
  </si>
  <si>
    <t>QH121U Sewing machine</t>
  </si>
  <si>
    <t>QH121V Burnace -"bourgeouika"</t>
  </si>
  <si>
    <t>QH121W Mini-generator ("dvizhok")</t>
  </si>
  <si>
    <t>QH121X Fuel or wood stock</t>
  </si>
  <si>
    <t>QH121Y Carpet (handmade or machine made)</t>
  </si>
  <si>
    <t>QH121Z Connection to the Internet</t>
  </si>
  <si>
    <t>QH122A Watch</t>
  </si>
  <si>
    <t>QH122B Mobile telephone</t>
  </si>
  <si>
    <t>QH122C Bicycle</t>
  </si>
  <si>
    <t>QH122D Motorcycle or scooter</t>
  </si>
  <si>
    <t>QH122E Animal-drawn cart</t>
  </si>
  <si>
    <t>QH122F Car</t>
  </si>
  <si>
    <t>QH122G Boat with a motor</t>
  </si>
  <si>
    <t>QH122H Truck</t>
  </si>
  <si>
    <t>QH122I Tractor</t>
  </si>
  <si>
    <t>QH122J Combine</t>
  </si>
  <si>
    <t>QH122K Agricultural equipment</t>
  </si>
  <si>
    <t>QH123 Bank account</t>
  </si>
  <si>
    <t>QH142_11 Main floor material: Earth/sand</t>
  </si>
  <si>
    <t>QH142_21 Main floor material: Wood planks</t>
  </si>
  <si>
    <t>QH142_31 Main floor material: Parquet or polished wood</t>
  </si>
  <si>
    <t>QH142_32 Main floor material: Vinyl or linoleum</t>
  </si>
  <si>
    <t>QH142_33 Main floor material: Ceramic tiles</t>
  </si>
  <si>
    <t>QH142_34 Main floor material: Cement</t>
  </si>
  <si>
    <t>QH142_35 Main floor material: Carpeted</t>
  </si>
  <si>
    <t>QH143_11 Main roof material: No roof</t>
  </si>
  <si>
    <t>QH143_12 Main roof material: Thatch/palm leaf</t>
  </si>
  <si>
    <t>QH143_13 Main roof material: Sod</t>
  </si>
  <si>
    <t>QH143_23 Main roof material: Wood planks</t>
  </si>
  <si>
    <t>QH143_24 Main roof material: Cardboard</t>
  </si>
  <si>
    <t>QH143_31 Main roof material: Metal</t>
  </si>
  <si>
    <t>QH143_32 Main roof material: Wood</t>
  </si>
  <si>
    <t>QH143_33 Main roof material: Schiefer/cement fiber</t>
  </si>
  <si>
    <t>QH143_34 Main roof material: Ceramic tiles</t>
  </si>
  <si>
    <t>QH143_35 Main roof material: Cement</t>
  </si>
  <si>
    <t>QH143_36 Main roof material: Roofing shingles soft</t>
  </si>
  <si>
    <t>QH143_37 Main roof material: Taule (ruberoid)</t>
  </si>
  <si>
    <t>QH144_11 Main wall material: No walls</t>
  </si>
  <si>
    <t>QH144_12 Main wall material: Cane/palm/trunks</t>
  </si>
  <si>
    <t>QH144_13 Main wall material: Dirt</t>
  </si>
  <si>
    <t>QH144_22 Main wall material: Stone with mud</t>
  </si>
  <si>
    <t>QH144_23 Main wall material: Uncovered adobe</t>
  </si>
  <si>
    <t>QH144_24 Main wall material: Plywood</t>
  </si>
  <si>
    <t>QH144_25 Main wall material: Cardboard</t>
  </si>
  <si>
    <t>QH144_26 Main wall material: Reused wood</t>
  </si>
  <si>
    <t>QH144_31 Main wall material: Cement</t>
  </si>
  <si>
    <t>QH144_32 Main wall material: Stone with lime/cement</t>
  </si>
  <si>
    <t>QH144_33 Main wall material: Bricks</t>
  </si>
  <si>
    <t>QH144_34 Main wall material: Cement blocks</t>
  </si>
  <si>
    <t>QH144_35 Main wall material: Covered adobe</t>
  </si>
  <si>
    <t>QH144_36 Main wall material: Wood planks</t>
  </si>
  <si>
    <t>QH144_96 Main wall material: Other</t>
  </si>
  <si>
    <t>HOUSE Owns a house</t>
  </si>
  <si>
    <t>LAND Owns land</t>
  </si>
  <si>
    <t>memsleep Number of members per sleeping room</t>
  </si>
  <si>
    <t>QH118A_1 Cows/bulls: 1-4</t>
  </si>
  <si>
    <t>QH118A_2 Cows/bulls: 5-9</t>
  </si>
  <si>
    <t>QH118A_3 Cows/bulls: 10+</t>
  </si>
  <si>
    <t>QH118B_1 Other cattle: 1-4</t>
  </si>
  <si>
    <t>QH118B_2 Other cattle: 5-9</t>
  </si>
  <si>
    <t>QH118B_3 Other cattle: 10+</t>
  </si>
  <si>
    <t>QH118C_1 Horses/donkeys/mules: 1-4</t>
  </si>
  <si>
    <t>QH118C_3 Horses/donkeys/mules: 10+</t>
  </si>
  <si>
    <t>QH118D_1 Goats: 1-4</t>
  </si>
  <si>
    <t>QH118D_2 Goats: 5-9</t>
  </si>
  <si>
    <t>QH118D_3 Goats: 10+</t>
  </si>
  <si>
    <t>QH118E_1 Sheep: 1-4</t>
  </si>
  <si>
    <t>QH118E_2 Sheep: 5-9</t>
  </si>
  <si>
    <t>QH118E_3 Sheep: 10+</t>
  </si>
  <si>
    <t>QH118F_1 Chickens or other poultry: 1-9</t>
  </si>
  <si>
    <t>QH118F_2 Chickens or other poultry: 10-29</t>
  </si>
  <si>
    <t>QH118F_3 Chickens or other poultry: 30+</t>
  </si>
  <si>
    <t>QH118G_1 Pigs: 1-4</t>
  </si>
  <si>
    <t>QH118H_1 Rabbits: 1-4</t>
  </si>
  <si>
    <t>QH118H_2 Rabbits: 5+</t>
  </si>
  <si>
    <t>QH118I_1 Fur animals: 1-4</t>
  </si>
  <si>
    <t>QH118I_2 Fur animals: 5-9</t>
  </si>
  <si>
    <t>QH118I_3 Fur animals: 10+</t>
  </si>
  <si>
    <t>QH118J_1 Beehives: 1-4</t>
  </si>
  <si>
    <t>QH118J_2 Beehives: 5-9</t>
  </si>
  <si>
    <t>QH118J_3 Beehives: 10+</t>
  </si>
  <si>
    <t>landarea</t>
  </si>
  <si>
    <t xml:space="preserve">Report </t>
  </si>
  <si>
    <t>(Constant)</t>
  </si>
  <si>
    <t>rurscore Rural wealth score</t>
  </si>
  <si>
    <t>urbscore Urban wealth score</t>
  </si>
  <si>
    <t>QH109_96_sh Type of toilet facility: Other - shared</t>
  </si>
  <si>
    <t>Combined Score= .807 + .713 * Urban Score</t>
  </si>
  <si>
    <t xml:space="preserve">Combined Score= -.656 + .393 * Rural Score </t>
  </si>
  <si>
    <r>
      <t>-1.02220</t>
    </r>
    <r>
      <rPr>
        <vertAlign val="superscript"/>
        <sz val="9"/>
        <color indexed="8"/>
        <rFont val="Arial"/>
      </rPr>
      <t>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</si>
</sst>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#.00000000"/>
    <numFmt numFmtId="171" formatCode="###0.000"/>
    <numFmt numFmtId="172" formatCode="###0.00000"/>
    <numFmt numFmtId="173" formatCode="###0.00"/>
    <numFmt numFmtId="174" formatCode="###0.0000"/>
    <numFmt numFmtId="176" formatCode="0.000000000000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"/>
      <name val="Arial Bold"/>
    </font>
    <font>
      <b/>
      <vertAlign val="superscript"/>
      <sz val="9"/>
      <color indexed="8"/>
      <name val="Arial Bold"/>
    </font>
    <font>
      <sz val="10"/>
      <name val="Arial"/>
    </font>
    <font>
      <sz val="9"/>
      <color indexed="8"/>
      <name val="Arial"/>
    </font>
    <font>
      <vertAlign val="superscript"/>
      <sz val="9"/>
      <color indexed="8"/>
      <name val="Arial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2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ck">
        <color indexed="8"/>
      </top>
      <bottom style="thick">
        <color indexed="8"/>
      </bottom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8"/>
      </bottom>
      <diagonal/>
    </border>
    <border>
      <left style="medium">
        <color indexed="64"/>
      </left>
      <right style="medium">
        <color indexed="64"/>
      </right>
      <top style="thick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8"/>
      </right>
      <top style="thick">
        <color indexed="8"/>
      </top>
      <bottom style="thin">
        <color indexed="8"/>
      </bottom>
      <diagonal/>
    </border>
    <border>
      <left/>
      <right style="thick">
        <color indexed="8"/>
      </right>
      <top style="thin">
        <color indexed="8"/>
      </top>
      <bottom style="thick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8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thick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ck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8"/>
      </right>
      <top style="thin">
        <color indexed="8"/>
      </top>
      <bottom/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196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2"/>
    <xf numFmtId="0" fontId="5" fillId="0" borderId="4" xfId="2" applyFont="1" applyBorder="1" applyAlignment="1">
      <alignment horizontal="left" vertical="top" wrapText="1"/>
    </xf>
    <xf numFmtId="166" fontId="5" fillId="0" borderId="20" xfId="2" applyNumberFormat="1" applyFont="1" applyBorder="1" applyAlignment="1">
      <alignment horizontal="right" vertical="center"/>
    </xf>
    <xf numFmtId="166" fontId="5" fillId="0" borderId="23" xfId="2" applyNumberFormat="1" applyFont="1" applyBorder="1" applyAlignment="1">
      <alignment horizontal="right" vertical="center"/>
    </xf>
    <xf numFmtId="0" fontId="5" fillId="0" borderId="22" xfId="2" applyFont="1" applyBorder="1" applyAlignment="1">
      <alignment horizontal="left" vertical="top" wrapText="1"/>
    </xf>
    <xf numFmtId="169" fontId="5" fillId="0" borderId="23" xfId="2" applyNumberFormat="1" applyFont="1" applyBorder="1" applyAlignment="1">
      <alignment horizontal="right" vertical="center"/>
    </xf>
    <xf numFmtId="170" fontId="5" fillId="0" borderId="23" xfId="2" applyNumberFormat="1" applyFont="1" applyBorder="1" applyAlignment="1">
      <alignment horizontal="right" vertical="center"/>
    </xf>
    <xf numFmtId="0" fontId="5" fillId="0" borderId="23" xfId="2" applyFont="1" applyBorder="1" applyAlignment="1">
      <alignment horizontal="right" vertical="center"/>
    </xf>
    <xf numFmtId="165" fontId="5" fillId="0" borderId="23" xfId="2" applyNumberFormat="1" applyFont="1" applyBorder="1" applyAlignment="1">
      <alignment horizontal="right" vertical="center"/>
    </xf>
    <xf numFmtId="172" fontId="5" fillId="0" borderId="23" xfId="2" applyNumberFormat="1" applyFont="1" applyBorder="1" applyAlignment="1">
      <alignment horizontal="right" vertical="center"/>
    </xf>
    <xf numFmtId="0" fontId="5" fillId="0" borderId="22" xfId="2" applyFont="1" applyBorder="1" applyAlignment="1">
      <alignment horizontal="left" vertical="top"/>
    </xf>
    <xf numFmtId="0" fontId="5" fillId="0" borderId="9" xfId="2" applyFont="1" applyBorder="1" applyAlignment="1">
      <alignment horizontal="left" vertical="top"/>
    </xf>
    <xf numFmtId="169" fontId="5" fillId="0" borderId="24" xfId="2" applyNumberFormat="1" applyFont="1" applyBorder="1" applyAlignment="1">
      <alignment horizontal="right" vertical="center"/>
    </xf>
    <xf numFmtId="0" fontId="5" fillId="0" borderId="10" xfId="2" applyFont="1" applyBorder="1" applyAlignment="1">
      <alignment horizontal="center" wrapText="1"/>
    </xf>
    <xf numFmtId="0" fontId="5" fillId="0" borderId="20" xfId="2" applyFont="1" applyBorder="1" applyAlignment="1">
      <alignment horizontal="left" vertical="top" wrapText="1"/>
    </xf>
    <xf numFmtId="165" fontId="5" fillId="0" borderId="14" xfId="2" applyNumberFormat="1" applyFont="1" applyBorder="1" applyAlignment="1">
      <alignment horizontal="right" vertical="center"/>
    </xf>
    <xf numFmtId="165" fontId="5" fillId="0" borderId="15" xfId="2" applyNumberFormat="1" applyFont="1" applyBorder="1" applyAlignment="1">
      <alignment horizontal="right" vertical="center"/>
    </xf>
    <xf numFmtId="0" fontId="5" fillId="0" borderId="23" xfId="2" applyFont="1" applyBorder="1" applyAlignment="1">
      <alignment horizontal="left" vertical="top" wrapText="1"/>
    </xf>
    <xf numFmtId="165" fontId="5" fillId="0" borderId="28" xfId="2" applyNumberFormat="1" applyFont="1" applyBorder="1" applyAlignment="1">
      <alignment horizontal="right" vertical="center"/>
    </xf>
    <xf numFmtId="165" fontId="5" fillId="0" borderId="1" xfId="2" applyNumberFormat="1" applyFont="1" applyBorder="1" applyAlignment="1">
      <alignment horizontal="right" vertical="center"/>
    </xf>
    <xf numFmtId="171" fontId="5" fillId="0" borderId="1" xfId="2" applyNumberFormat="1" applyFont="1" applyBorder="1" applyAlignment="1">
      <alignment horizontal="right" vertical="center"/>
    </xf>
    <xf numFmtId="171" fontId="5" fillId="0" borderId="28" xfId="2" applyNumberFormat="1" applyFont="1" applyBorder="1" applyAlignment="1">
      <alignment horizontal="right" vertical="center"/>
    </xf>
    <xf numFmtId="0" fontId="5" fillId="0" borderId="24" xfId="2" applyFont="1" applyBorder="1" applyAlignment="1">
      <alignment horizontal="left" vertical="top" wrapText="1"/>
    </xf>
    <xf numFmtId="171" fontId="5" fillId="0" borderId="17" xfId="2" applyNumberFormat="1" applyFont="1" applyBorder="1" applyAlignment="1">
      <alignment horizontal="right" vertical="center"/>
    </xf>
    <xf numFmtId="171" fontId="5" fillId="0" borderId="18" xfId="2" applyNumberFormat="1" applyFont="1" applyBorder="1" applyAlignment="1">
      <alignment horizontal="right" vertical="center"/>
    </xf>
    <xf numFmtId="165" fontId="5" fillId="0" borderId="18" xfId="2" applyNumberFormat="1" applyFont="1" applyBorder="1" applyAlignment="1">
      <alignment horizontal="right" vertical="center"/>
    </xf>
    <xf numFmtId="171" fontId="5" fillId="0" borderId="19" xfId="2" applyNumberFormat="1" applyFont="1" applyBorder="1" applyAlignment="1">
      <alignment horizontal="right" vertical="center"/>
    </xf>
    <xf numFmtId="0" fontId="5" fillId="0" borderId="6" xfId="2" applyFont="1" applyBorder="1" applyAlignment="1">
      <alignment horizontal="center" wrapText="1"/>
    </xf>
    <xf numFmtId="0" fontId="5" fillId="0" borderId="11" xfId="2" applyFont="1" applyBorder="1" applyAlignment="1">
      <alignment horizontal="center" wrapText="1"/>
    </xf>
    <xf numFmtId="0" fontId="5" fillId="0" borderId="15" xfId="2" applyFont="1" applyBorder="1" applyAlignment="1">
      <alignment horizontal="left" vertical="center" wrapText="1"/>
    </xf>
    <xf numFmtId="171" fontId="5" fillId="0" borderId="15" xfId="2" applyNumberFormat="1" applyFont="1" applyBorder="1" applyAlignment="1">
      <alignment horizontal="right" vertical="center"/>
    </xf>
    <xf numFmtId="171" fontId="5" fillId="0" borderId="16" xfId="2" applyNumberFormat="1" applyFont="1" applyBorder="1" applyAlignment="1">
      <alignment horizontal="right" vertical="center"/>
    </xf>
    <xf numFmtId="0" fontId="5" fillId="0" borderId="9" xfId="2" applyFont="1" applyBorder="1" applyAlignment="1">
      <alignment horizontal="left" vertical="top" wrapText="1"/>
    </xf>
    <xf numFmtId="165" fontId="5" fillId="0" borderId="17" xfId="2" applyNumberFormat="1" applyFont="1" applyBorder="1" applyAlignment="1">
      <alignment horizontal="right" vertical="center"/>
    </xf>
    <xf numFmtId="0" fontId="5" fillId="0" borderId="26" xfId="1" applyFont="1" applyBorder="1" applyAlignment="1">
      <alignment horizontal="center" wrapText="1"/>
    </xf>
    <xf numFmtId="0" fontId="5" fillId="0" borderId="27" xfId="1" applyFont="1" applyBorder="1" applyAlignment="1">
      <alignment horizontal="center" wrapText="1"/>
    </xf>
    <xf numFmtId="0" fontId="5" fillId="0" borderId="20" xfId="1" applyFont="1" applyBorder="1" applyAlignment="1">
      <alignment horizontal="left" vertical="top" wrapText="1"/>
    </xf>
    <xf numFmtId="164" fontId="5" fillId="0" borderId="14" xfId="1" applyNumberFormat="1" applyFont="1" applyBorder="1" applyAlignment="1">
      <alignment horizontal="right" vertical="center"/>
    </xf>
    <xf numFmtId="165" fontId="5" fillId="0" borderId="15" xfId="1" applyNumberFormat="1" applyFont="1" applyBorder="1" applyAlignment="1">
      <alignment horizontal="right" vertical="center"/>
    </xf>
    <xf numFmtId="0" fontId="5" fillId="0" borderId="23" xfId="1" applyFont="1" applyBorder="1" applyAlignment="1">
      <alignment horizontal="left" vertical="top" wrapText="1"/>
    </xf>
    <xf numFmtId="164" fontId="5" fillId="0" borderId="28" xfId="1" applyNumberFormat="1" applyFont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 vertical="center"/>
    </xf>
    <xf numFmtId="0" fontId="5" fillId="0" borderId="24" xfId="1" applyFont="1" applyBorder="1" applyAlignment="1">
      <alignment horizontal="left" vertical="top" wrapText="1"/>
    </xf>
    <xf numFmtId="0" fontId="4" fillId="0" borderId="0" xfId="1"/>
    <xf numFmtId="0" fontId="5" fillId="0" borderId="26" xfId="3" applyFont="1" applyBorder="1" applyAlignment="1">
      <alignment horizontal="center" wrapText="1"/>
    </xf>
    <xf numFmtId="0" fontId="5" fillId="0" borderId="27" xfId="3" applyFont="1" applyBorder="1" applyAlignment="1">
      <alignment horizontal="center" wrapText="1"/>
    </xf>
    <xf numFmtId="0" fontId="5" fillId="0" borderId="20" xfId="3" applyFont="1" applyBorder="1" applyAlignment="1">
      <alignment horizontal="left" vertical="top" wrapText="1"/>
    </xf>
    <xf numFmtId="164" fontId="5" fillId="0" borderId="14" xfId="3" applyNumberFormat="1" applyFont="1" applyBorder="1" applyAlignment="1">
      <alignment horizontal="right" vertical="center"/>
    </xf>
    <xf numFmtId="165" fontId="5" fillId="0" borderId="15" xfId="3" applyNumberFormat="1" applyFont="1" applyBorder="1" applyAlignment="1">
      <alignment horizontal="right" vertical="center"/>
    </xf>
    <xf numFmtId="0" fontId="5" fillId="0" borderId="23" xfId="3" applyFont="1" applyBorder="1" applyAlignment="1">
      <alignment horizontal="left" vertical="top" wrapText="1"/>
    </xf>
    <xf numFmtId="164" fontId="5" fillId="0" borderId="28" xfId="3" applyNumberFormat="1" applyFont="1" applyBorder="1" applyAlignment="1">
      <alignment horizontal="right" vertical="center"/>
    </xf>
    <xf numFmtId="165" fontId="5" fillId="0" borderId="1" xfId="3" applyNumberFormat="1" applyFont="1" applyBorder="1" applyAlignment="1">
      <alignment horizontal="right" vertical="center"/>
    </xf>
    <xf numFmtId="0" fontId="5" fillId="0" borderId="24" xfId="3" applyFont="1" applyBorder="1" applyAlignment="1">
      <alignment horizontal="left" vertical="top" wrapText="1"/>
    </xf>
    <xf numFmtId="0" fontId="4" fillId="0" borderId="0" xfId="3"/>
    <xf numFmtId="0" fontId="5" fillId="0" borderId="26" xfId="4" applyFont="1" applyBorder="1" applyAlignment="1">
      <alignment horizontal="center" wrapText="1"/>
    </xf>
    <xf numFmtId="0" fontId="5" fillId="0" borderId="27" xfId="4" applyFont="1" applyBorder="1" applyAlignment="1">
      <alignment horizontal="center" wrapText="1"/>
    </xf>
    <xf numFmtId="0" fontId="5" fillId="0" borderId="20" xfId="4" applyFont="1" applyBorder="1" applyAlignment="1">
      <alignment horizontal="left" vertical="top" wrapText="1"/>
    </xf>
    <xf numFmtId="164" fontId="5" fillId="0" borderId="14" xfId="4" applyNumberFormat="1" applyFont="1" applyBorder="1" applyAlignment="1">
      <alignment horizontal="right" vertical="center"/>
    </xf>
    <xf numFmtId="165" fontId="5" fillId="0" borderId="15" xfId="4" applyNumberFormat="1" applyFont="1" applyBorder="1" applyAlignment="1">
      <alignment horizontal="right" vertical="center"/>
    </xf>
    <xf numFmtId="0" fontId="5" fillId="0" borderId="23" xfId="4" applyFont="1" applyBorder="1" applyAlignment="1">
      <alignment horizontal="left" vertical="top" wrapText="1"/>
    </xf>
    <xf numFmtId="164" fontId="5" fillId="0" borderId="28" xfId="4" applyNumberFormat="1" applyFont="1" applyBorder="1" applyAlignment="1">
      <alignment horizontal="right" vertical="center"/>
    </xf>
    <xf numFmtId="165" fontId="5" fillId="0" borderId="1" xfId="4" applyNumberFormat="1" applyFont="1" applyBorder="1" applyAlignment="1">
      <alignment horizontal="right" vertical="center"/>
    </xf>
    <xf numFmtId="173" fontId="5" fillId="0" borderId="28" xfId="4" applyNumberFormat="1" applyFont="1" applyBorder="1" applyAlignment="1">
      <alignment horizontal="right" vertical="center"/>
    </xf>
    <xf numFmtId="171" fontId="5" fillId="0" borderId="1" xfId="4" applyNumberFormat="1" applyFont="1" applyBorder="1" applyAlignment="1">
      <alignment horizontal="right" vertical="center"/>
    </xf>
    <xf numFmtId="167" fontId="5" fillId="0" borderId="28" xfId="4" applyNumberFormat="1" applyFont="1" applyBorder="1" applyAlignment="1">
      <alignment horizontal="right" vertical="center"/>
    </xf>
    <xf numFmtId="168" fontId="5" fillId="0" borderId="1" xfId="4" applyNumberFormat="1" applyFont="1" applyBorder="1" applyAlignment="1">
      <alignment horizontal="right" vertical="center"/>
    </xf>
    <xf numFmtId="0" fontId="5" fillId="0" borderId="24" xfId="4" applyFont="1" applyBorder="1" applyAlignment="1">
      <alignment horizontal="left" vertical="top" wrapText="1"/>
    </xf>
    <xf numFmtId="174" fontId="5" fillId="0" borderId="17" xfId="4" applyNumberFormat="1" applyFont="1" applyBorder="1" applyAlignment="1">
      <alignment horizontal="right" vertical="center"/>
    </xf>
    <xf numFmtId="172" fontId="5" fillId="0" borderId="18" xfId="4" applyNumberFormat="1" applyFont="1" applyBorder="1" applyAlignment="1">
      <alignment horizontal="right" vertical="center"/>
    </xf>
    <xf numFmtId="0" fontId="4" fillId="0" borderId="0" xfId="4"/>
    <xf numFmtId="0" fontId="2" fillId="0" borderId="0" xfId="1" applyFont="1" applyBorder="1" applyAlignment="1">
      <alignment horizontal="center" vertical="center" wrapText="1"/>
    </xf>
    <xf numFmtId="0" fontId="5" fillId="0" borderId="25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2" fillId="0" borderId="0" xfId="3" applyFont="1" applyBorder="1" applyAlignment="1">
      <alignment horizontal="center" vertical="center" wrapText="1"/>
    </xf>
    <xf numFmtId="0" fontId="5" fillId="0" borderId="0" xfId="3" applyFont="1" applyBorder="1" applyAlignment="1">
      <alignment horizontal="left" vertical="top" wrapText="1"/>
    </xf>
    <xf numFmtId="0" fontId="5" fillId="0" borderId="25" xfId="3" applyFont="1" applyBorder="1" applyAlignment="1">
      <alignment horizontal="left" wrapText="1"/>
    </xf>
    <xf numFmtId="0" fontId="2" fillId="0" borderId="0" xfId="4" applyFont="1" applyBorder="1" applyAlignment="1">
      <alignment horizontal="center" vertical="center" wrapText="1"/>
    </xf>
    <xf numFmtId="0" fontId="5" fillId="0" borderId="25" xfId="4" applyFont="1" applyBorder="1" applyAlignment="1">
      <alignment horizontal="left" wrapText="1"/>
    </xf>
    <xf numFmtId="0" fontId="5" fillId="0" borderId="0" xfId="4" applyFont="1" applyBorder="1" applyAlignment="1">
      <alignment horizontal="left" vertical="top" wrapText="1"/>
    </xf>
    <xf numFmtId="0" fontId="5" fillId="0" borderId="13" xfId="2" applyFont="1" applyBorder="1" applyAlignment="1">
      <alignment horizontal="left" vertical="top"/>
    </xf>
    <xf numFmtId="0" fontId="5" fillId="0" borderId="8" xfId="2" applyFont="1" applyBorder="1" applyAlignment="1">
      <alignment horizontal="left" vertical="top" wrapText="1"/>
    </xf>
    <xf numFmtId="0" fontId="5" fillId="0" borderId="0" xfId="2" applyFont="1" applyBorder="1" applyAlignment="1">
      <alignment horizontal="left" vertical="top" wrapText="1"/>
    </xf>
    <xf numFmtId="0" fontId="2" fillId="0" borderId="0" xfId="2" applyFont="1" applyBorder="1" applyAlignment="1">
      <alignment horizontal="center" vertical="center" wrapText="1"/>
    </xf>
    <xf numFmtId="0" fontId="5" fillId="0" borderId="3" xfId="2" applyFont="1" applyBorder="1" applyAlignment="1">
      <alignment horizontal="left" wrapText="1"/>
    </xf>
    <xf numFmtId="0" fontId="5" fillId="0" borderId="4" xfId="2" applyFont="1" applyBorder="1" applyAlignment="1">
      <alignment horizontal="left" wrapText="1"/>
    </xf>
    <xf numFmtId="0" fontId="5" fillId="0" borderId="8" xfId="2" applyFont="1" applyBorder="1" applyAlignment="1">
      <alignment horizontal="left" wrapText="1"/>
    </xf>
    <xf numFmtId="0" fontId="5" fillId="0" borderId="9" xfId="2" applyFont="1" applyBorder="1" applyAlignment="1">
      <alignment horizontal="left" wrapText="1"/>
    </xf>
    <xf numFmtId="0" fontId="5" fillId="0" borderId="5" xfId="2" applyFont="1" applyBorder="1" applyAlignment="1">
      <alignment horizontal="center" wrapText="1"/>
    </xf>
    <xf numFmtId="0" fontId="5" fillId="0" borderId="6" xfId="2" applyFont="1" applyBorder="1" applyAlignment="1">
      <alignment horizontal="center" wrapText="1"/>
    </xf>
    <xf numFmtId="0" fontId="5" fillId="0" borderId="11" xfId="2" applyFont="1" applyBorder="1" applyAlignment="1">
      <alignment horizontal="center" wrapText="1"/>
    </xf>
    <xf numFmtId="0" fontId="5" fillId="0" borderId="7" xfId="2" applyFont="1" applyBorder="1" applyAlignment="1">
      <alignment horizontal="center" wrapText="1"/>
    </xf>
    <xf numFmtId="0" fontId="5" fillId="0" borderId="12" xfId="2" applyFont="1" applyBorder="1" applyAlignment="1">
      <alignment horizontal="center" wrapText="1"/>
    </xf>
    <xf numFmtId="0" fontId="5" fillId="0" borderId="20" xfId="2" applyFont="1" applyBorder="1" applyAlignment="1">
      <alignment horizontal="left" wrapText="1"/>
    </xf>
    <xf numFmtId="0" fontId="5" fillId="0" borderId="24" xfId="2" applyFont="1" applyBorder="1" applyAlignment="1">
      <alignment horizontal="left" wrapText="1"/>
    </xf>
    <xf numFmtId="0" fontId="5" fillId="0" borderId="21" xfId="2" applyFont="1" applyBorder="1" applyAlignment="1">
      <alignment horizontal="left" vertical="top" wrapText="1"/>
    </xf>
    <xf numFmtId="0" fontId="5" fillId="0" borderId="3" xfId="2" applyFont="1" applyBorder="1" applyAlignment="1">
      <alignment horizontal="left" vertical="top" wrapText="1"/>
    </xf>
    <xf numFmtId="0" fontId="5" fillId="0" borderId="22" xfId="2" applyFont="1" applyBorder="1" applyAlignment="1">
      <alignment horizontal="left" vertical="top" wrapText="1"/>
    </xf>
    <xf numFmtId="173" fontId="5" fillId="0" borderId="17" xfId="1" applyNumberFormat="1" applyFont="1" applyBorder="1" applyAlignment="1">
      <alignment horizontal="right" vertical="center"/>
    </xf>
    <xf numFmtId="171" fontId="5" fillId="0" borderId="18" xfId="1" applyNumberFormat="1" applyFont="1" applyBorder="1" applyAlignment="1">
      <alignment horizontal="right" vertical="center"/>
    </xf>
    <xf numFmtId="0" fontId="5" fillId="0" borderId="29" xfId="1" applyFont="1" applyBorder="1" applyAlignment="1">
      <alignment horizontal="center" wrapText="1"/>
    </xf>
    <xf numFmtId="166" fontId="5" fillId="0" borderId="30" xfId="1" applyNumberFormat="1" applyFont="1" applyBorder="1" applyAlignment="1">
      <alignment horizontal="right" vertical="center"/>
    </xf>
    <xf numFmtId="166" fontId="5" fillId="0" borderId="31" xfId="1" applyNumberFormat="1" applyFont="1" applyBorder="1" applyAlignment="1">
      <alignment horizontal="right" vertical="center"/>
    </xf>
    <xf numFmtId="166" fontId="5" fillId="0" borderId="32" xfId="1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4" fillId="0" borderId="0" xfId="1" applyBorder="1"/>
    <xf numFmtId="0" fontId="5" fillId="0" borderId="0" xfId="1" applyFont="1" applyBorder="1" applyAlignment="1">
      <alignment horizontal="center" wrapText="1"/>
    </xf>
    <xf numFmtId="0" fontId="5" fillId="0" borderId="33" xfId="1" applyFont="1" applyBorder="1" applyAlignment="1">
      <alignment horizontal="center" wrapText="1"/>
    </xf>
    <xf numFmtId="166" fontId="5" fillId="0" borderId="34" xfId="1" applyNumberFormat="1" applyFont="1" applyBorder="1" applyAlignment="1">
      <alignment horizontal="right" vertical="center"/>
    </xf>
    <xf numFmtId="166" fontId="5" fillId="0" borderId="35" xfId="1" applyNumberFormat="1" applyFont="1" applyBorder="1" applyAlignment="1">
      <alignment horizontal="right" vertical="center"/>
    </xf>
    <xf numFmtId="166" fontId="5" fillId="0" borderId="36" xfId="1" applyNumberFormat="1" applyFont="1" applyBorder="1" applyAlignment="1">
      <alignment horizontal="right" vertical="center"/>
    </xf>
    <xf numFmtId="0" fontId="5" fillId="0" borderId="37" xfId="1" applyFont="1" applyBorder="1" applyAlignment="1">
      <alignment horizontal="center" wrapText="1"/>
    </xf>
    <xf numFmtId="0" fontId="5" fillId="0" borderId="38" xfId="1" applyFont="1" applyBorder="1" applyAlignment="1">
      <alignment horizontal="center"/>
    </xf>
    <xf numFmtId="165" fontId="5" fillId="0" borderId="4" xfId="1" applyNumberFormat="1" applyFont="1" applyBorder="1" applyAlignment="1">
      <alignment horizontal="right" vertical="center"/>
    </xf>
    <xf numFmtId="165" fontId="5" fillId="0" borderId="22" xfId="1" applyNumberFormat="1" applyFont="1" applyBorder="1" applyAlignment="1">
      <alignment horizontal="right" vertical="center"/>
    </xf>
    <xf numFmtId="165" fontId="5" fillId="0" borderId="9" xfId="1" applyNumberFormat="1" applyFont="1" applyBorder="1" applyAlignment="1">
      <alignment horizontal="right" vertical="center"/>
    </xf>
    <xf numFmtId="0" fontId="5" fillId="0" borderId="39" xfId="1" applyFont="1" applyBorder="1" applyAlignment="1">
      <alignment horizontal="left" wrapText="1"/>
    </xf>
    <xf numFmtId="0" fontId="5" fillId="0" borderId="40" xfId="1" applyFont="1" applyBorder="1" applyAlignment="1">
      <alignment horizontal="left" wrapText="1"/>
    </xf>
    <xf numFmtId="0" fontId="5" fillId="0" borderId="34" xfId="1" applyFont="1" applyBorder="1" applyAlignment="1">
      <alignment horizontal="left" vertical="top" wrapText="1"/>
    </xf>
    <xf numFmtId="0" fontId="5" fillId="0" borderId="35" xfId="1" applyFont="1" applyBorder="1" applyAlignment="1">
      <alignment horizontal="left" vertical="top" wrapText="1"/>
    </xf>
    <xf numFmtId="0" fontId="5" fillId="0" borderId="36" xfId="1" applyFont="1" applyBorder="1" applyAlignment="1">
      <alignment horizontal="left" vertical="top" wrapText="1"/>
    </xf>
    <xf numFmtId="0" fontId="0" fillId="0" borderId="0" xfId="0" applyAlignment="1">
      <alignment horizontal="left" vertical="center"/>
    </xf>
    <xf numFmtId="173" fontId="5" fillId="0" borderId="28" xfId="3" applyNumberFormat="1" applyFont="1" applyBorder="1" applyAlignment="1">
      <alignment horizontal="right" vertical="center"/>
    </xf>
    <xf numFmtId="171" fontId="5" fillId="0" borderId="1" xfId="3" applyNumberFormat="1" applyFont="1" applyBorder="1" applyAlignment="1">
      <alignment horizontal="right" vertical="center"/>
    </xf>
    <xf numFmtId="167" fontId="5" fillId="0" borderId="28" xfId="3" applyNumberFormat="1" applyFont="1" applyBorder="1" applyAlignment="1">
      <alignment horizontal="right" vertical="center"/>
    </xf>
    <xf numFmtId="168" fontId="5" fillId="0" borderId="1" xfId="3" applyNumberFormat="1" applyFont="1" applyBorder="1" applyAlignment="1">
      <alignment horizontal="right" vertical="center"/>
    </xf>
    <xf numFmtId="174" fontId="5" fillId="0" borderId="17" xfId="3" applyNumberFormat="1" applyFont="1" applyBorder="1" applyAlignment="1">
      <alignment horizontal="right" vertical="center"/>
    </xf>
    <xf numFmtId="172" fontId="5" fillId="0" borderId="18" xfId="3" applyNumberFormat="1" applyFont="1" applyBorder="1" applyAlignment="1">
      <alignment horizontal="right" vertical="center"/>
    </xf>
    <xf numFmtId="0" fontId="5" fillId="0" borderId="29" xfId="3" applyFont="1" applyBorder="1" applyAlignment="1">
      <alignment horizontal="center" wrapText="1"/>
    </xf>
    <xf numFmtId="166" fontId="5" fillId="0" borderId="30" xfId="3" applyNumberFormat="1" applyFont="1" applyBorder="1" applyAlignment="1">
      <alignment horizontal="right" vertical="center"/>
    </xf>
    <xf numFmtId="166" fontId="5" fillId="0" borderId="31" xfId="3" applyNumberFormat="1" applyFont="1" applyBorder="1" applyAlignment="1">
      <alignment horizontal="right" vertical="center"/>
    </xf>
    <xf numFmtId="166" fontId="5" fillId="0" borderId="32" xfId="3" applyNumberFormat="1" applyFont="1" applyBorder="1" applyAlignment="1">
      <alignment horizontal="right" vertical="center"/>
    </xf>
    <xf numFmtId="0" fontId="4" fillId="0" borderId="0" xfId="3" applyBorder="1"/>
    <xf numFmtId="0" fontId="5" fillId="0" borderId="0" xfId="3" applyFont="1" applyBorder="1" applyAlignment="1">
      <alignment horizontal="center" wrapText="1"/>
    </xf>
    <xf numFmtId="0" fontId="5" fillId="0" borderId="33" xfId="3" applyFont="1" applyBorder="1" applyAlignment="1">
      <alignment horizontal="center" wrapText="1"/>
    </xf>
    <xf numFmtId="166" fontId="5" fillId="0" borderId="34" xfId="3" applyNumberFormat="1" applyFont="1" applyBorder="1" applyAlignment="1">
      <alignment horizontal="right" vertical="center"/>
    </xf>
    <xf numFmtId="166" fontId="5" fillId="0" borderId="35" xfId="3" applyNumberFormat="1" applyFont="1" applyBorder="1" applyAlignment="1">
      <alignment horizontal="right" vertical="center"/>
    </xf>
    <xf numFmtId="166" fontId="5" fillId="0" borderId="36" xfId="3" applyNumberFormat="1" applyFont="1" applyBorder="1" applyAlignment="1">
      <alignment horizontal="right" vertical="center"/>
    </xf>
    <xf numFmtId="0" fontId="5" fillId="0" borderId="37" xfId="3" applyFont="1" applyBorder="1" applyAlignment="1">
      <alignment horizontal="center" wrapText="1"/>
    </xf>
    <xf numFmtId="0" fontId="5" fillId="0" borderId="38" xfId="3" applyFont="1" applyBorder="1" applyAlignment="1">
      <alignment horizontal="center"/>
    </xf>
    <xf numFmtId="165" fontId="5" fillId="0" borderId="4" xfId="3" applyNumberFormat="1" applyFont="1" applyBorder="1" applyAlignment="1">
      <alignment horizontal="right" vertical="center"/>
    </xf>
    <xf numFmtId="165" fontId="5" fillId="0" borderId="22" xfId="3" applyNumberFormat="1" applyFont="1" applyBorder="1" applyAlignment="1">
      <alignment horizontal="right" vertical="center"/>
    </xf>
    <xf numFmtId="165" fontId="5" fillId="0" borderId="41" xfId="3" applyNumberFormat="1" applyFont="1" applyBorder="1" applyAlignment="1">
      <alignment horizontal="right" vertical="center"/>
    </xf>
    <xf numFmtId="165" fontId="5" fillId="0" borderId="42" xfId="3" applyNumberFormat="1" applyFont="1" applyBorder="1" applyAlignment="1">
      <alignment horizontal="right" vertical="center"/>
    </xf>
    <xf numFmtId="165" fontId="5" fillId="0" borderId="43" xfId="3" applyNumberFormat="1" applyFont="1" applyBorder="1" applyAlignment="1">
      <alignment horizontal="right" vertical="center"/>
    </xf>
    <xf numFmtId="0" fontId="5" fillId="0" borderId="39" xfId="3" applyFont="1" applyBorder="1" applyAlignment="1">
      <alignment horizontal="left" wrapText="1"/>
    </xf>
    <xf numFmtId="0" fontId="5" fillId="0" borderId="40" xfId="3" applyFont="1" applyBorder="1" applyAlignment="1">
      <alignment horizontal="left" wrapText="1"/>
    </xf>
    <xf numFmtId="0" fontId="5" fillId="0" borderId="34" xfId="3" applyFont="1" applyBorder="1" applyAlignment="1">
      <alignment horizontal="left" vertical="top" wrapText="1"/>
    </xf>
    <xf numFmtId="0" fontId="5" fillId="0" borderId="35" xfId="3" applyFont="1" applyBorder="1" applyAlignment="1">
      <alignment horizontal="left" vertical="top" wrapText="1"/>
    </xf>
    <xf numFmtId="0" fontId="5" fillId="0" borderId="36" xfId="3" applyFont="1" applyBorder="1" applyAlignment="1">
      <alignment horizontal="left" vertical="top" wrapText="1"/>
    </xf>
    <xf numFmtId="176" fontId="4" fillId="0" borderId="0" xfId="3" applyNumberFormat="1"/>
    <xf numFmtId="0" fontId="5" fillId="0" borderId="29" xfId="4" applyFont="1" applyBorder="1" applyAlignment="1">
      <alignment horizontal="center" wrapText="1"/>
    </xf>
    <xf numFmtId="166" fontId="5" fillId="0" borderId="30" xfId="4" applyNumberFormat="1" applyFont="1" applyBorder="1" applyAlignment="1">
      <alignment horizontal="right" vertical="center"/>
    </xf>
    <xf numFmtId="166" fontId="5" fillId="0" borderId="31" xfId="4" applyNumberFormat="1" applyFont="1" applyBorder="1" applyAlignment="1">
      <alignment horizontal="right" vertical="center"/>
    </xf>
    <xf numFmtId="166" fontId="5" fillId="0" borderId="32" xfId="4" applyNumberFormat="1" applyFont="1" applyBorder="1" applyAlignment="1">
      <alignment horizontal="right" vertical="center"/>
    </xf>
    <xf numFmtId="0" fontId="4" fillId="0" borderId="0" xfId="4" applyBorder="1"/>
    <xf numFmtId="0" fontId="5" fillId="0" borderId="0" xfId="4" applyFont="1" applyBorder="1" applyAlignment="1">
      <alignment horizontal="center" wrapText="1"/>
    </xf>
    <xf numFmtId="165" fontId="5" fillId="0" borderId="39" xfId="4" applyNumberFormat="1" applyFont="1" applyBorder="1" applyAlignment="1">
      <alignment horizontal="right" vertical="center"/>
    </xf>
    <xf numFmtId="165" fontId="5" fillId="0" borderId="35" xfId="4" applyNumberFormat="1" applyFont="1" applyBorder="1" applyAlignment="1">
      <alignment horizontal="right" vertical="center"/>
    </xf>
    <xf numFmtId="165" fontId="5" fillId="0" borderId="36" xfId="4" applyNumberFormat="1" applyFont="1" applyBorder="1" applyAlignment="1">
      <alignment horizontal="right" vertical="center"/>
    </xf>
    <xf numFmtId="0" fontId="5" fillId="0" borderId="33" xfId="4" applyFont="1" applyBorder="1" applyAlignment="1">
      <alignment horizontal="center" wrapText="1"/>
    </xf>
    <xf numFmtId="166" fontId="5" fillId="0" borderId="34" xfId="4" applyNumberFormat="1" applyFont="1" applyBorder="1" applyAlignment="1">
      <alignment horizontal="right" vertical="center"/>
    </xf>
    <xf numFmtId="166" fontId="5" fillId="0" borderId="35" xfId="4" applyNumberFormat="1" applyFont="1" applyBorder="1" applyAlignment="1">
      <alignment horizontal="right" vertical="center"/>
    </xf>
    <xf numFmtId="166" fontId="5" fillId="0" borderId="36" xfId="4" applyNumberFormat="1" applyFont="1" applyBorder="1" applyAlignment="1">
      <alignment horizontal="right" vertical="center"/>
    </xf>
    <xf numFmtId="0" fontId="5" fillId="0" borderId="37" xfId="4" applyFont="1" applyBorder="1" applyAlignment="1">
      <alignment horizontal="center" wrapText="1"/>
    </xf>
    <xf numFmtId="0" fontId="5" fillId="0" borderId="39" xfId="4" applyFont="1" applyBorder="1" applyAlignment="1">
      <alignment horizontal="left" wrapText="1"/>
    </xf>
    <xf numFmtId="0" fontId="5" fillId="0" borderId="40" xfId="4" applyFont="1" applyBorder="1" applyAlignment="1">
      <alignment horizontal="left" wrapText="1"/>
    </xf>
    <xf numFmtId="0" fontId="5" fillId="2" borderId="0" xfId="2" applyFont="1" applyFill="1"/>
    <xf numFmtId="0" fontId="4" fillId="0" borderId="0" xfId="2"/>
    <xf numFmtId="0" fontId="5" fillId="0" borderId="44" xfId="2" applyFont="1" applyBorder="1" applyAlignment="1">
      <alignment horizontal="center" wrapText="1"/>
    </xf>
    <xf numFmtId="165" fontId="5" fillId="0" borderId="30" xfId="2" applyNumberFormat="1" applyFont="1" applyBorder="1" applyAlignment="1">
      <alignment horizontal="right" vertical="center"/>
    </xf>
    <xf numFmtId="165" fontId="5" fillId="0" borderId="31" xfId="2" applyNumberFormat="1" applyFont="1" applyBorder="1" applyAlignment="1">
      <alignment horizontal="right" vertical="center"/>
    </xf>
    <xf numFmtId="171" fontId="5" fillId="0" borderId="31" xfId="2" applyNumberFormat="1" applyFont="1" applyBorder="1" applyAlignment="1">
      <alignment horizontal="right" vertical="center"/>
    </xf>
    <xf numFmtId="171" fontId="5" fillId="0" borderId="32" xfId="2" applyNumberFormat="1" applyFont="1" applyBorder="1" applyAlignment="1">
      <alignment horizontal="right" vertical="center"/>
    </xf>
    <xf numFmtId="0" fontId="4" fillId="0" borderId="0" xfId="2" applyBorder="1"/>
    <xf numFmtId="0" fontId="5" fillId="0" borderId="0" xfId="2" applyFont="1" applyBorder="1" applyAlignment="1">
      <alignment horizontal="center" wrapText="1"/>
    </xf>
    <xf numFmtId="165" fontId="5" fillId="0" borderId="39" xfId="2" applyNumberFormat="1" applyFont="1" applyBorder="1" applyAlignment="1">
      <alignment horizontal="right" vertical="center"/>
    </xf>
    <xf numFmtId="165" fontId="5" fillId="0" borderId="35" xfId="2" applyNumberFormat="1" applyFont="1" applyBorder="1" applyAlignment="1">
      <alignment horizontal="right" vertical="center"/>
    </xf>
    <xf numFmtId="171" fontId="5" fillId="0" borderId="35" xfId="2" applyNumberFormat="1" applyFont="1" applyBorder="1" applyAlignment="1">
      <alignment horizontal="right" vertical="center"/>
    </xf>
    <xf numFmtId="171" fontId="5" fillId="0" borderId="36" xfId="2" applyNumberFormat="1" applyFont="1" applyBorder="1" applyAlignment="1">
      <alignment horizontal="right" vertical="center"/>
    </xf>
    <xf numFmtId="0" fontId="5" fillId="0" borderId="18" xfId="2" applyFont="1" applyBorder="1" applyAlignment="1">
      <alignment horizontal="center" wrapText="1"/>
    </xf>
    <xf numFmtId="0" fontId="5" fillId="0" borderId="32" xfId="2" applyFont="1" applyBorder="1" applyAlignment="1">
      <alignment horizontal="center" wrapText="1"/>
    </xf>
    <xf numFmtId="0" fontId="5" fillId="0" borderId="36" xfId="2" applyFont="1" applyBorder="1" applyAlignment="1">
      <alignment horizontal="center" wrapText="1"/>
    </xf>
    <xf numFmtId="0" fontId="5" fillId="0" borderId="45" xfId="2" applyFont="1" applyBorder="1" applyAlignment="1">
      <alignment horizontal="center" wrapText="1"/>
    </xf>
    <xf numFmtId="0" fontId="5" fillId="0" borderId="46" xfId="2" applyFont="1" applyBorder="1" applyAlignment="1">
      <alignment horizontal="center" wrapText="1"/>
    </xf>
    <xf numFmtId="0" fontId="5" fillId="0" borderId="47" xfId="2" applyFont="1" applyBorder="1" applyAlignment="1">
      <alignment horizontal="center" wrapText="1"/>
    </xf>
    <xf numFmtId="0" fontId="5" fillId="0" borderId="48" xfId="4" applyFont="1" applyBorder="1" applyAlignment="1">
      <alignment horizontal="left" vertical="top" wrapText="1"/>
    </xf>
    <xf numFmtId="0" fontId="5" fillId="0" borderId="49" xfId="4" applyFont="1" applyBorder="1" applyAlignment="1">
      <alignment horizontal="left" vertical="top" wrapText="1"/>
    </xf>
    <xf numFmtId="0" fontId="5" fillId="0" borderId="50" xfId="4" applyFont="1" applyBorder="1" applyAlignment="1">
      <alignment horizontal="left" vertical="top" wrapText="1"/>
    </xf>
    <xf numFmtId="0" fontId="5" fillId="0" borderId="51" xfId="4" applyFont="1" applyBorder="1" applyAlignment="1">
      <alignment horizontal="center"/>
    </xf>
  </cellXfs>
  <cellStyles count="5">
    <cellStyle name="Normal" xfId="0" builtinId="0"/>
    <cellStyle name="Normal_Common" xfId="1" xr:uid="{00000000-0005-0000-0000-000001000000}"/>
    <cellStyle name="Normal_Composite" xfId="2" xr:uid="{00000000-0005-0000-0000-000002000000}"/>
    <cellStyle name="Normal_Rural" xfId="4" xr:uid="{00000000-0005-0000-0000-000003000000}"/>
    <cellStyle name="Normal_Urban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51</xdr:row>
      <xdr:rowOff>0</xdr:rowOff>
    </xdr:from>
    <xdr:to>
      <xdr:col>8</xdr:col>
      <xdr:colOff>85725</xdr:colOff>
      <xdr:row>76</xdr:row>
      <xdr:rowOff>38100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F924521-239D-4E72-97E6-9B480941F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848975"/>
          <a:ext cx="5991225" cy="480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22"/>
  <sheetViews>
    <sheetView topLeftCell="A112" workbookViewId="0">
      <selection activeCell="K121" sqref="K121"/>
    </sheetView>
  </sheetViews>
  <sheetFormatPr defaultColWidth="9.140625" defaultRowHeight="15" x14ac:dyDescent="0.25"/>
  <cols>
    <col min="1" max="1" width="9.140625" style="2"/>
    <col min="2" max="2" width="30.7109375" style="2" customWidth="1"/>
    <col min="3" max="6" width="9.140625" style="2"/>
    <col min="7" max="7" width="9.140625" style="109"/>
    <col min="8" max="8" width="27.7109375" style="2" customWidth="1"/>
    <col min="9" max="9" width="10.28515625" style="2" bestFit="1" customWidth="1"/>
    <col min="10" max="10" width="9.140625" style="2"/>
    <col min="11" max="11" width="12.7109375" style="2" bestFit="1" customWidth="1"/>
    <col min="12" max="12" width="15.28515625" style="2" bestFit="1" customWidth="1"/>
    <col min="13" max="16384" width="9.140625" style="2"/>
  </cols>
  <sheetData>
    <row r="1" spans="1:12" x14ac:dyDescent="0.25">
      <c r="A1" s="2" t="s">
        <v>43</v>
      </c>
    </row>
    <row r="2" spans="1:12" ht="15.75" customHeight="1" thickBot="1" x14ac:dyDescent="0.25">
      <c r="H2" s="75" t="s">
        <v>6</v>
      </c>
      <c r="I2" s="75"/>
      <c r="J2" s="48"/>
    </row>
    <row r="3" spans="1:12" ht="16.5" thickTop="1" thickBot="1" x14ac:dyDescent="0.25">
      <c r="B3" s="75" t="s">
        <v>0</v>
      </c>
      <c r="C3" s="75"/>
      <c r="D3" s="75"/>
      <c r="E3" s="75"/>
      <c r="F3" s="75"/>
      <c r="G3" s="110"/>
      <c r="H3" s="121" t="s">
        <v>47</v>
      </c>
      <c r="I3" s="116" t="s">
        <v>4</v>
      </c>
      <c r="J3" s="48"/>
      <c r="K3" s="78" t="s">
        <v>8</v>
      </c>
      <c r="L3" s="78"/>
    </row>
    <row r="4" spans="1:12" ht="27" thickTop="1" thickBot="1" x14ac:dyDescent="0.25">
      <c r="B4" s="76" t="s">
        <v>47</v>
      </c>
      <c r="C4" s="39" t="s">
        <v>1</v>
      </c>
      <c r="D4" s="40" t="s">
        <v>49</v>
      </c>
      <c r="E4" s="105" t="s">
        <v>50</v>
      </c>
      <c r="F4" s="112" t="s">
        <v>2</v>
      </c>
      <c r="G4" s="111"/>
      <c r="H4" s="122"/>
      <c r="I4" s="117" t="s">
        <v>5</v>
      </c>
      <c r="J4" s="48"/>
      <c r="K4" s="1" t="s">
        <v>9</v>
      </c>
      <c r="L4" s="1" t="s">
        <v>10</v>
      </c>
    </row>
    <row r="5" spans="1:12" ht="24.75" thickTop="1" x14ac:dyDescent="0.2">
      <c r="B5" s="41" t="s">
        <v>60</v>
      </c>
      <c r="C5" s="42">
        <v>0.3433635088614051</v>
      </c>
      <c r="D5" s="43">
        <v>0.4748618331698235</v>
      </c>
      <c r="E5" s="106">
        <v>7843</v>
      </c>
      <c r="F5" s="113">
        <v>0</v>
      </c>
      <c r="G5" s="111"/>
      <c r="H5" s="123" t="s">
        <v>60</v>
      </c>
      <c r="I5" s="118">
        <v>9.2102328568934827E-2</v>
      </c>
      <c r="J5" s="48"/>
      <c r="K5" s="2">
        <f>((1-C5)/D5)*I5</f>
        <v>0.12735862440974666</v>
      </c>
      <c r="L5" s="2">
        <f>((0-C5)/D5)*I5</f>
        <v>-6.6597432142805404E-2</v>
      </c>
    </row>
    <row r="6" spans="1:12" ht="24" x14ac:dyDescent="0.2">
      <c r="B6" s="44" t="s">
        <v>61</v>
      </c>
      <c r="C6" s="45">
        <v>0.25576947596582938</v>
      </c>
      <c r="D6" s="46">
        <v>0.43632066700953942</v>
      </c>
      <c r="E6" s="107">
        <v>7843</v>
      </c>
      <c r="F6" s="114">
        <v>0</v>
      </c>
      <c r="G6" s="111"/>
      <c r="H6" s="124" t="s">
        <v>61</v>
      </c>
      <c r="I6" s="119">
        <v>-1.4011021722679561E-2</v>
      </c>
      <c r="J6" s="48"/>
      <c r="K6" s="2">
        <f t="shared" ref="K6:K16" si="0">((1-C6)/D6)*I6</f>
        <v>-2.3898547163469522E-2</v>
      </c>
      <c r="L6" s="2">
        <f t="shared" ref="L6:L69" si="1">((0-C6)/D6)*I6</f>
        <v>8.2132063748363623E-3</v>
      </c>
    </row>
    <row r="7" spans="1:12" ht="24" x14ac:dyDescent="0.2">
      <c r="B7" s="44" t="s">
        <v>62</v>
      </c>
      <c r="C7" s="45">
        <v>2.5755450720387606E-2</v>
      </c>
      <c r="D7" s="46">
        <v>0.15841498409632321</v>
      </c>
      <c r="E7" s="107">
        <v>7843</v>
      </c>
      <c r="F7" s="114">
        <v>0</v>
      </c>
      <c r="G7" s="111"/>
      <c r="H7" s="124" t="s">
        <v>62</v>
      </c>
      <c r="I7" s="119">
        <v>-1.5715998368222961E-2</v>
      </c>
      <c r="J7" s="48"/>
      <c r="K7" s="2">
        <f t="shared" si="0"/>
        <v>-9.6652635696498318E-2</v>
      </c>
      <c r="L7" s="2">
        <f t="shared" si="1"/>
        <v>2.5551410038859653E-3</v>
      </c>
    </row>
    <row r="8" spans="1:12" ht="24" x14ac:dyDescent="0.2">
      <c r="B8" s="44" t="s">
        <v>63</v>
      </c>
      <c r="C8" s="45">
        <v>0.11016192783373709</v>
      </c>
      <c r="D8" s="46">
        <v>0.31311144605810509</v>
      </c>
      <c r="E8" s="107">
        <v>7843</v>
      </c>
      <c r="F8" s="114">
        <v>0</v>
      </c>
      <c r="G8" s="111"/>
      <c r="H8" s="124" t="s">
        <v>63</v>
      </c>
      <c r="I8" s="119">
        <v>-3.1641318419540272E-2</v>
      </c>
      <c r="J8" s="48"/>
      <c r="K8" s="2">
        <f t="shared" si="0"/>
        <v>-8.992213519405369E-2</v>
      </c>
      <c r="L8" s="2">
        <f t="shared" si="1"/>
        <v>1.1132357760089182E-2</v>
      </c>
    </row>
    <row r="9" spans="1:12" ht="24" x14ac:dyDescent="0.2">
      <c r="B9" s="44" t="s">
        <v>64</v>
      </c>
      <c r="C9" s="45">
        <v>7.2166262909600917E-2</v>
      </c>
      <c r="D9" s="46">
        <v>0.25877950426519891</v>
      </c>
      <c r="E9" s="107">
        <v>7843</v>
      </c>
      <c r="F9" s="114">
        <v>0</v>
      </c>
      <c r="G9" s="111"/>
      <c r="H9" s="124" t="s">
        <v>64</v>
      </c>
      <c r="I9" s="119">
        <v>-2.3488471292513653E-2</v>
      </c>
      <c r="J9" s="48"/>
      <c r="K9" s="2">
        <f t="shared" si="0"/>
        <v>-8.4216082567108885E-2</v>
      </c>
      <c r="L9" s="2">
        <f t="shared" si="1"/>
        <v>6.5502683431336584E-3</v>
      </c>
    </row>
    <row r="10" spans="1:12" ht="24" x14ac:dyDescent="0.2">
      <c r="B10" s="44" t="s">
        <v>65</v>
      </c>
      <c r="C10" s="45">
        <v>1.6192783373709042E-2</v>
      </c>
      <c r="D10" s="46">
        <v>0.12622443734660152</v>
      </c>
      <c r="E10" s="107">
        <v>7843</v>
      </c>
      <c r="F10" s="114">
        <v>0</v>
      </c>
      <c r="G10" s="111"/>
      <c r="H10" s="124" t="s">
        <v>65</v>
      </c>
      <c r="I10" s="119">
        <v>-1.108684945097234E-2</v>
      </c>
      <c r="J10" s="48"/>
      <c r="K10" s="2">
        <f t="shared" si="0"/>
        <v>-8.6412130081952712E-2</v>
      </c>
      <c r="L10" s="2">
        <f t="shared" si="1"/>
        <v>1.4222836340601341E-3</v>
      </c>
    </row>
    <row r="11" spans="1:12" ht="24" x14ac:dyDescent="0.2">
      <c r="B11" s="44" t="s">
        <v>66</v>
      </c>
      <c r="C11" s="45">
        <v>3.952569169960474E-3</v>
      </c>
      <c r="D11" s="46">
        <v>6.2749090833044835E-2</v>
      </c>
      <c r="E11" s="107">
        <v>7843</v>
      </c>
      <c r="F11" s="114">
        <v>0</v>
      </c>
      <c r="G11" s="111"/>
      <c r="H11" s="124" t="s">
        <v>66</v>
      </c>
      <c r="I11" s="119">
        <v>-6.969457283778238E-3</v>
      </c>
      <c r="J11" s="48"/>
      <c r="K11" s="2">
        <f t="shared" si="0"/>
        <v>-0.11062965103760965</v>
      </c>
      <c r="L11" s="2">
        <f t="shared" si="1"/>
        <v>4.3900655173654613E-4</v>
      </c>
    </row>
    <row r="12" spans="1:12" ht="24" x14ac:dyDescent="0.2">
      <c r="B12" s="44" t="s">
        <v>67</v>
      </c>
      <c r="C12" s="45">
        <v>1.1475200816014282E-2</v>
      </c>
      <c r="D12" s="46">
        <v>0.10651275553126958</v>
      </c>
      <c r="E12" s="107">
        <v>7843</v>
      </c>
      <c r="F12" s="114">
        <v>0</v>
      </c>
      <c r="G12" s="111"/>
      <c r="H12" s="124" t="s">
        <v>67</v>
      </c>
      <c r="I12" s="119">
        <v>-7.5156357393674645E-3</v>
      </c>
      <c r="J12" s="48"/>
      <c r="K12" s="2">
        <f t="shared" si="0"/>
        <v>-6.9751198088355879E-2</v>
      </c>
      <c r="L12" s="2">
        <f t="shared" si="1"/>
        <v>8.0970048083993688E-4</v>
      </c>
    </row>
    <row r="13" spans="1:12" ht="24" x14ac:dyDescent="0.2">
      <c r="B13" s="44" t="s">
        <v>68</v>
      </c>
      <c r="C13" s="45">
        <v>2.5245441795231409E-2</v>
      </c>
      <c r="D13" s="46">
        <v>0.15687972288590793</v>
      </c>
      <c r="E13" s="107">
        <v>7843</v>
      </c>
      <c r="F13" s="114">
        <v>0</v>
      </c>
      <c r="G13" s="111"/>
      <c r="H13" s="124" t="s">
        <v>68</v>
      </c>
      <c r="I13" s="119">
        <v>-1.7571174874872867E-2</v>
      </c>
      <c r="J13" s="48"/>
      <c r="K13" s="2">
        <f t="shared" si="0"/>
        <v>-0.10917652381851546</v>
      </c>
      <c r="L13" s="2">
        <f t="shared" si="1"/>
        <v>2.8275934226378095E-3</v>
      </c>
    </row>
    <row r="14" spans="1:12" ht="24" x14ac:dyDescent="0.2">
      <c r="B14" s="44" t="s">
        <v>69</v>
      </c>
      <c r="C14" s="45">
        <v>1.1475200816014281E-3</v>
      </c>
      <c r="D14" s="46">
        <v>3.3857782582079408E-2</v>
      </c>
      <c r="E14" s="107">
        <v>7843</v>
      </c>
      <c r="F14" s="114">
        <v>0</v>
      </c>
      <c r="G14" s="111"/>
      <c r="H14" s="124" t="s">
        <v>69</v>
      </c>
      <c r="I14" s="119">
        <v>-4.4178516738166661E-3</v>
      </c>
      <c r="J14" s="48"/>
      <c r="K14" s="2">
        <f t="shared" si="0"/>
        <v>-0.13033287367847496</v>
      </c>
      <c r="L14" s="2">
        <f t="shared" si="1"/>
        <v>1.4973140963827863E-4</v>
      </c>
    </row>
    <row r="15" spans="1:12" ht="24" x14ac:dyDescent="0.2">
      <c r="B15" s="44" t="s">
        <v>70</v>
      </c>
      <c r="C15" s="45">
        <v>4.42432742572995E-2</v>
      </c>
      <c r="D15" s="46">
        <v>0.20564824133104484</v>
      </c>
      <c r="E15" s="107">
        <v>7843</v>
      </c>
      <c r="F15" s="114">
        <v>0</v>
      </c>
      <c r="G15" s="111"/>
      <c r="H15" s="124" t="s">
        <v>70</v>
      </c>
      <c r="I15" s="119">
        <v>-1.4660632482406183E-2</v>
      </c>
      <c r="J15" s="48"/>
      <c r="K15" s="2">
        <f t="shared" si="0"/>
        <v>-6.8135754568139598E-2</v>
      </c>
      <c r="L15" s="2">
        <f t="shared" si="1"/>
        <v>3.1540964294482976E-3</v>
      </c>
    </row>
    <row r="16" spans="1:12" ht="24" x14ac:dyDescent="0.2">
      <c r="B16" s="44" t="s">
        <v>71</v>
      </c>
      <c r="C16" s="45">
        <v>1.1475200816014281E-3</v>
      </c>
      <c r="D16" s="46">
        <v>3.3857782582080061E-2</v>
      </c>
      <c r="E16" s="107">
        <v>7843</v>
      </c>
      <c r="F16" s="114">
        <v>0</v>
      </c>
      <c r="G16" s="111"/>
      <c r="H16" s="124" t="s">
        <v>71</v>
      </c>
      <c r="I16" s="119">
        <v>-2.2340505980582449E-3</v>
      </c>
      <c r="J16" s="48"/>
      <c r="K16" s="2">
        <f t="shared" si="0"/>
        <v>-6.5907652833553265E-2</v>
      </c>
      <c r="L16" s="2">
        <f t="shared" si="1"/>
        <v>7.5717242213681316E-5</v>
      </c>
    </row>
    <row r="17" spans="2:12" ht="48" x14ac:dyDescent="0.2">
      <c r="B17" s="44" t="s">
        <v>72</v>
      </c>
      <c r="C17" s="45">
        <v>8.772153512686473E-2</v>
      </c>
      <c r="D17" s="46">
        <v>0.28290753304948524</v>
      </c>
      <c r="E17" s="107">
        <v>7843</v>
      </c>
      <c r="F17" s="114">
        <v>0</v>
      </c>
      <c r="G17" s="111"/>
      <c r="H17" s="124" t="s">
        <v>72</v>
      </c>
      <c r="I17" s="119">
        <v>-3.8138607512411354E-2</v>
      </c>
      <c r="J17" s="48"/>
      <c r="K17" s="2">
        <f>((1-C17)/D17)*I17</f>
        <v>-0.12298375352110463</v>
      </c>
      <c r="L17" s="2">
        <f t="shared" si="1"/>
        <v>1.182569146366457E-2</v>
      </c>
    </row>
    <row r="18" spans="2:12" ht="24" x14ac:dyDescent="0.2">
      <c r="B18" s="44" t="s">
        <v>73</v>
      </c>
      <c r="C18" s="45">
        <v>1.6575290067576182E-3</v>
      </c>
      <c r="D18" s="46">
        <v>4.0681600504420358E-2</v>
      </c>
      <c r="E18" s="107">
        <v>7843</v>
      </c>
      <c r="F18" s="114">
        <v>0</v>
      </c>
      <c r="G18" s="111"/>
      <c r="H18" s="124" t="s">
        <v>73</v>
      </c>
      <c r="I18" s="119">
        <v>6.7928297582241122E-3</v>
      </c>
      <c r="J18" s="48"/>
      <c r="K18" s="2">
        <f t="shared" ref="K18:K81" si="2">((1-C18)/D18)*I18</f>
        <v>0.16669871297529262</v>
      </c>
      <c r="L18" s="2">
        <f t="shared" si="1"/>
        <v>-2.7676670098069017E-4</v>
      </c>
    </row>
    <row r="19" spans="2:12" ht="24" x14ac:dyDescent="0.2">
      <c r="B19" s="44" t="s">
        <v>74</v>
      </c>
      <c r="C19" s="45">
        <v>0.26520464108121894</v>
      </c>
      <c r="D19" s="46">
        <v>0.44147025845879878</v>
      </c>
      <c r="E19" s="107">
        <v>7843</v>
      </c>
      <c r="F19" s="114">
        <v>0</v>
      </c>
      <c r="G19" s="111"/>
      <c r="H19" s="124" t="s">
        <v>74</v>
      </c>
      <c r="I19" s="119">
        <v>0.10628439280060326</v>
      </c>
      <c r="J19" s="48"/>
      <c r="K19" s="2">
        <f t="shared" si="2"/>
        <v>0.17690269516235732</v>
      </c>
      <c r="L19" s="2">
        <f t="shared" si="1"/>
        <v>-6.3848274498994148E-2</v>
      </c>
    </row>
    <row r="20" spans="2:12" ht="24" x14ac:dyDescent="0.2">
      <c r="B20" s="44" t="s">
        <v>75</v>
      </c>
      <c r="C20" s="45">
        <v>2.2950401632028557E-3</v>
      </c>
      <c r="D20" s="46">
        <v>4.7854622997598704E-2</v>
      </c>
      <c r="E20" s="107">
        <v>7843</v>
      </c>
      <c r="F20" s="114">
        <v>0</v>
      </c>
      <c r="G20" s="111"/>
      <c r="H20" s="124" t="s">
        <v>75</v>
      </c>
      <c r="I20" s="119">
        <v>3.2342588870778199E-3</v>
      </c>
      <c r="J20" s="48"/>
      <c r="K20" s="2">
        <f t="shared" si="2"/>
        <v>6.7429977103689642E-2</v>
      </c>
      <c r="L20" s="2">
        <f t="shared" si="1"/>
        <v>-1.5511049046216144E-4</v>
      </c>
    </row>
    <row r="21" spans="2:12" ht="24" x14ac:dyDescent="0.2">
      <c r="B21" s="44" t="s">
        <v>76</v>
      </c>
      <c r="C21" s="45">
        <v>2.5372944026520461E-2</v>
      </c>
      <c r="D21" s="46">
        <v>0.15726509836199237</v>
      </c>
      <c r="E21" s="107">
        <v>7843</v>
      </c>
      <c r="F21" s="114">
        <v>0</v>
      </c>
      <c r="G21" s="111"/>
      <c r="H21" s="124" t="s">
        <v>76</v>
      </c>
      <c r="I21" s="119">
        <v>3.5514772225859826E-3</v>
      </c>
      <c r="J21" s="48"/>
      <c r="K21" s="2">
        <f t="shared" si="2"/>
        <v>2.2009751851224384E-2</v>
      </c>
      <c r="L21" s="2">
        <f t="shared" si="1"/>
        <v>-5.7299066174694544E-4</v>
      </c>
    </row>
    <row r="22" spans="2:12" ht="24" x14ac:dyDescent="0.2">
      <c r="B22" s="44" t="s">
        <v>77</v>
      </c>
      <c r="C22" s="45">
        <v>8.9251561902333289E-4</v>
      </c>
      <c r="D22" s="46">
        <v>2.9863568868408578E-2</v>
      </c>
      <c r="E22" s="107">
        <v>7843</v>
      </c>
      <c r="F22" s="114">
        <v>0</v>
      </c>
      <c r="G22" s="111"/>
      <c r="H22" s="124" t="s">
        <v>77</v>
      </c>
      <c r="I22" s="119">
        <v>2.6731904344976301E-4</v>
      </c>
      <c r="J22" s="48"/>
      <c r="K22" s="2">
        <f t="shared" si="2"/>
        <v>8.9433536294704196E-3</v>
      </c>
      <c r="L22" s="2">
        <f t="shared" si="1"/>
        <v>-7.9892132984038986E-6</v>
      </c>
    </row>
    <row r="23" spans="2:12" ht="24" x14ac:dyDescent="0.2">
      <c r="B23" s="44" t="s">
        <v>78</v>
      </c>
      <c r="C23" s="45">
        <v>6.7321178120617109E-2</v>
      </c>
      <c r="D23" s="46">
        <v>0.25059338351257432</v>
      </c>
      <c r="E23" s="107">
        <v>7843</v>
      </c>
      <c r="F23" s="114">
        <v>0</v>
      </c>
      <c r="G23" s="111"/>
      <c r="H23" s="124" t="s">
        <v>78</v>
      </c>
      <c r="I23" s="119">
        <v>-1.3382757829161276E-2</v>
      </c>
      <c r="J23" s="48"/>
      <c r="K23" s="2">
        <f t="shared" si="2"/>
        <v>-4.9809035779960695E-2</v>
      </c>
      <c r="L23" s="2">
        <f t="shared" si="1"/>
        <v>3.5952386728392684E-3</v>
      </c>
    </row>
    <row r="24" spans="2:12" ht="24" x14ac:dyDescent="0.2">
      <c r="B24" s="44" t="s">
        <v>79</v>
      </c>
      <c r="C24" s="45">
        <v>0.59556292235114117</v>
      </c>
      <c r="D24" s="46">
        <v>0.4908140614944661</v>
      </c>
      <c r="E24" s="107">
        <v>7843</v>
      </c>
      <c r="F24" s="114">
        <v>0</v>
      </c>
      <c r="G24" s="111"/>
      <c r="H24" s="124" t="s">
        <v>79</v>
      </c>
      <c r="I24" s="119">
        <v>-8.8796133193105725E-2</v>
      </c>
      <c r="J24" s="48"/>
      <c r="K24" s="2">
        <f t="shared" si="2"/>
        <v>-7.3169151889800582E-2</v>
      </c>
      <c r="L24" s="2">
        <f t="shared" si="1"/>
        <v>0.10774688161325931</v>
      </c>
    </row>
    <row r="25" spans="2:12" ht="24" x14ac:dyDescent="0.2">
      <c r="B25" s="44" t="s">
        <v>80</v>
      </c>
      <c r="C25" s="45">
        <v>3.9525691699604749E-3</v>
      </c>
      <c r="D25" s="46">
        <v>6.2749090833044377E-2</v>
      </c>
      <c r="E25" s="107">
        <v>7843</v>
      </c>
      <c r="F25" s="114">
        <v>0</v>
      </c>
      <c r="G25" s="111"/>
      <c r="H25" s="124" t="s">
        <v>80</v>
      </c>
      <c r="I25" s="119">
        <v>-4.3467485245865072E-3</v>
      </c>
      <c r="J25" s="48"/>
      <c r="K25" s="2">
        <f t="shared" si="2"/>
        <v>-6.89980945205768E-2</v>
      </c>
      <c r="L25" s="2">
        <f t="shared" si="1"/>
        <v>2.738019623832413E-4</v>
      </c>
    </row>
    <row r="26" spans="2:12" ht="24" x14ac:dyDescent="0.2">
      <c r="B26" s="44" t="s">
        <v>81</v>
      </c>
      <c r="C26" s="45">
        <v>1.0200178503123804E-3</v>
      </c>
      <c r="D26" s="46">
        <v>3.1923460845571357E-2</v>
      </c>
      <c r="E26" s="107">
        <v>7843</v>
      </c>
      <c r="F26" s="114">
        <v>0</v>
      </c>
      <c r="G26" s="111"/>
      <c r="H26" s="124" t="s">
        <v>81</v>
      </c>
      <c r="I26" s="119">
        <v>-1.5240676726806209E-3</v>
      </c>
      <c r="J26" s="48"/>
      <c r="K26" s="2">
        <f t="shared" si="2"/>
        <v>-4.7692607759995301E-2</v>
      </c>
      <c r="L26" s="2">
        <f t="shared" si="1"/>
        <v>4.8696983035094111E-5</v>
      </c>
    </row>
    <row r="27" spans="2:12" ht="24" x14ac:dyDescent="0.2">
      <c r="B27" s="44" t="s">
        <v>82</v>
      </c>
      <c r="C27" s="45">
        <v>2.4225423944919042E-3</v>
      </c>
      <c r="D27" s="46">
        <v>4.9162809657484562E-2</v>
      </c>
      <c r="E27" s="107">
        <v>7843</v>
      </c>
      <c r="F27" s="114">
        <v>0</v>
      </c>
      <c r="G27" s="111"/>
      <c r="H27" s="124" t="s">
        <v>82</v>
      </c>
      <c r="I27" s="119">
        <v>-2.795794621170565E-3</v>
      </c>
      <c r="J27" s="48"/>
      <c r="K27" s="2">
        <f t="shared" si="2"/>
        <v>-5.6730315244500784E-2</v>
      </c>
      <c r="L27" s="2">
        <f t="shared" si="1"/>
        <v>1.3776533609988691E-4</v>
      </c>
    </row>
    <row r="28" spans="2:12" ht="24" x14ac:dyDescent="0.2">
      <c r="B28" s="44" t="s">
        <v>83</v>
      </c>
      <c r="C28" s="45">
        <v>3.8250669386714268E-4</v>
      </c>
      <c r="D28" s="46">
        <v>1.9555284209516806E-2</v>
      </c>
      <c r="E28" s="107">
        <v>7843</v>
      </c>
      <c r="F28" s="114">
        <v>0</v>
      </c>
      <c r="G28" s="111"/>
      <c r="H28" s="124" t="s">
        <v>83</v>
      </c>
      <c r="I28" s="119">
        <v>1.215377210838165E-3</v>
      </c>
      <c r="J28" s="48"/>
      <c r="K28" s="2">
        <f t="shared" si="2"/>
        <v>6.2127060282161209E-2</v>
      </c>
      <c r="L28" s="2">
        <f t="shared" si="1"/>
        <v>-2.3773109801847405E-5</v>
      </c>
    </row>
    <row r="29" spans="2:12" ht="36" x14ac:dyDescent="0.2">
      <c r="B29" s="44" t="s">
        <v>84</v>
      </c>
      <c r="C29" s="45">
        <v>5.4825959454290448E-3</v>
      </c>
      <c r="D29" s="46">
        <v>7.3846004539347157E-2</v>
      </c>
      <c r="E29" s="107">
        <v>7843</v>
      </c>
      <c r="F29" s="114">
        <v>0</v>
      </c>
      <c r="G29" s="111"/>
      <c r="H29" s="124" t="s">
        <v>84</v>
      </c>
      <c r="I29" s="119">
        <v>2.1899462841808567E-3</v>
      </c>
      <c r="J29" s="48"/>
      <c r="K29" s="2">
        <f t="shared" si="2"/>
        <v>2.9492992981116996E-2</v>
      </c>
      <c r="L29" s="2">
        <f t="shared" si="1"/>
        <v>-1.6258957669077314E-4</v>
      </c>
    </row>
    <row r="30" spans="2:12" ht="36" x14ac:dyDescent="0.2">
      <c r="B30" s="44" t="s">
        <v>85</v>
      </c>
      <c r="C30" s="45">
        <v>5.1000892515619021E-4</v>
      </c>
      <c r="D30" s="46">
        <v>2.2579057076234876E-2</v>
      </c>
      <c r="E30" s="107">
        <v>7843</v>
      </c>
      <c r="F30" s="114">
        <v>0</v>
      </c>
      <c r="G30" s="111"/>
      <c r="H30" s="124" t="s">
        <v>85</v>
      </c>
      <c r="I30" s="119">
        <v>4.6020314893834236E-4</v>
      </c>
      <c r="J30" s="48"/>
      <c r="K30" s="2">
        <f t="shared" si="2"/>
        <v>2.0371463683004246E-2</v>
      </c>
      <c r="L30" s="2">
        <f t="shared" si="1"/>
        <v>-1.0394929803803671E-5</v>
      </c>
    </row>
    <row r="31" spans="2:12" ht="36" x14ac:dyDescent="0.2">
      <c r="B31" s="44" t="s">
        <v>86</v>
      </c>
      <c r="C31" s="45">
        <v>4.4625780951166646E-3</v>
      </c>
      <c r="D31" s="46">
        <v>6.6657557813064913E-2</v>
      </c>
      <c r="E31" s="107">
        <v>7843</v>
      </c>
      <c r="F31" s="114">
        <v>0</v>
      </c>
      <c r="G31" s="111"/>
      <c r="H31" s="124" t="s">
        <v>86</v>
      </c>
      <c r="I31" s="119">
        <v>3.0504115529308008E-3</v>
      </c>
      <c r="J31" s="48"/>
      <c r="K31" s="2">
        <f t="shared" si="2"/>
        <v>4.5558207542947017E-2</v>
      </c>
      <c r="L31" s="2">
        <f t="shared" si="1"/>
        <v>-2.0421839959056684E-4</v>
      </c>
    </row>
    <row r="32" spans="2:12" ht="36" x14ac:dyDescent="0.2">
      <c r="B32" s="44" t="s">
        <v>87</v>
      </c>
      <c r="C32" s="45">
        <v>2.4480428407497132E-2</v>
      </c>
      <c r="D32" s="46">
        <v>0.15454508183381932</v>
      </c>
      <c r="E32" s="107">
        <v>7843</v>
      </c>
      <c r="F32" s="114">
        <v>0</v>
      </c>
      <c r="G32" s="111"/>
      <c r="H32" s="124" t="s">
        <v>87</v>
      </c>
      <c r="I32" s="119">
        <v>-3.8062825209184154E-3</v>
      </c>
      <c r="J32" s="48"/>
      <c r="K32" s="2">
        <f t="shared" si="2"/>
        <v>-2.4026019140221004E-2</v>
      </c>
      <c r="L32" s="2">
        <f t="shared" si="1"/>
        <v>6.0292715657070102E-4</v>
      </c>
    </row>
    <row r="33" spans="2:12" ht="36" x14ac:dyDescent="0.2">
      <c r="B33" s="44" t="s">
        <v>88</v>
      </c>
      <c r="C33" s="45">
        <v>5.1000892515619032E-4</v>
      </c>
      <c r="D33" s="46">
        <v>2.2579057076234661E-2</v>
      </c>
      <c r="E33" s="107">
        <v>7843</v>
      </c>
      <c r="F33" s="114">
        <v>0</v>
      </c>
      <c r="G33" s="111"/>
      <c r="H33" s="124" t="s">
        <v>88</v>
      </c>
      <c r="I33" s="119">
        <v>-2.1618666449561537E-3</v>
      </c>
      <c r="J33" s="48"/>
      <c r="K33" s="2">
        <f t="shared" si="2"/>
        <v>-9.569771077581965E-2</v>
      </c>
      <c r="L33" s="2">
        <f t="shared" si="1"/>
        <v>4.8831591160004934E-5</v>
      </c>
    </row>
    <row r="34" spans="2:12" ht="24" x14ac:dyDescent="0.2">
      <c r="B34" s="44" t="s">
        <v>207</v>
      </c>
      <c r="C34" s="45">
        <v>1.2750223128904758E-4</v>
      </c>
      <c r="D34" s="46">
        <v>1.1291688593343683E-2</v>
      </c>
      <c r="E34" s="107">
        <v>7843</v>
      </c>
      <c r="F34" s="114">
        <v>0</v>
      </c>
      <c r="G34" s="111"/>
      <c r="H34" s="124" t="s">
        <v>207</v>
      </c>
      <c r="I34" s="119">
        <v>-8.8164266304669315E-4</v>
      </c>
      <c r="J34" s="48"/>
      <c r="K34" s="2">
        <f t="shared" si="2"/>
        <v>-7.8068948178362504E-2</v>
      </c>
      <c r="L34" s="2">
        <f t="shared" si="1"/>
        <v>9.9552344017294738E-6</v>
      </c>
    </row>
    <row r="35" spans="2:12" ht="24" x14ac:dyDescent="0.2">
      <c r="B35" s="44" t="s">
        <v>89</v>
      </c>
      <c r="C35" s="45">
        <v>0.57172000510008925</v>
      </c>
      <c r="D35" s="46">
        <v>0.4948610558192994</v>
      </c>
      <c r="E35" s="107">
        <v>7843</v>
      </c>
      <c r="F35" s="114">
        <v>0</v>
      </c>
      <c r="G35" s="111"/>
      <c r="H35" s="124" t="s">
        <v>89</v>
      </c>
      <c r="I35" s="119">
        <v>3.8938457259233047E-2</v>
      </c>
      <c r="J35" s="48"/>
      <c r="K35" s="2">
        <f t="shared" si="2"/>
        <v>3.3699484088083584E-2</v>
      </c>
      <c r="L35" s="2">
        <f t="shared" si="1"/>
        <v>-4.4986152620115155E-2</v>
      </c>
    </row>
    <row r="36" spans="2:12" ht="24" x14ac:dyDescent="0.2">
      <c r="B36" s="44" t="s">
        <v>90</v>
      </c>
      <c r="C36" s="45">
        <v>0.29185260742062985</v>
      </c>
      <c r="D36" s="46">
        <v>0.45464383620961002</v>
      </c>
      <c r="E36" s="107">
        <v>7843</v>
      </c>
      <c r="F36" s="114">
        <v>0</v>
      </c>
      <c r="G36" s="111"/>
      <c r="H36" s="124" t="s">
        <v>90</v>
      </c>
      <c r="I36" s="119">
        <v>-9.0012895497253859E-3</v>
      </c>
      <c r="J36" s="48"/>
      <c r="K36" s="2">
        <f t="shared" si="2"/>
        <v>-1.4020292846445128E-2</v>
      </c>
      <c r="L36" s="2">
        <f t="shared" si="1"/>
        <v>5.7782589711042297E-3</v>
      </c>
    </row>
    <row r="37" spans="2:12" ht="24" x14ac:dyDescent="0.2">
      <c r="B37" s="44" t="s">
        <v>91</v>
      </c>
      <c r="C37" s="45">
        <v>4.8450847889838075E-3</v>
      </c>
      <c r="D37" s="46">
        <v>6.9442240652151599E-2</v>
      </c>
      <c r="E37" s="107">
        <v>7843</v>
      </c>
      <c r="F37" s="114">
        <v>0</v>
      </c>
      <c r="G37" s="111"/>
      <c r="H37" s="124" t="s">
        <v>91</v>
      </c>
      <c r="I37" s="119">
        <v>1.1436748331122731E-3</v>
      </c>
      <c r="J37" s="48"/>
      <c r="K37" s="2">
        <f t="shared" si="2"/>
        <v>1.638964441363476E-2</v>
      </c>
      <c r="L37" s="2">
        <f t="shared" si="1"/>
        <v>-7.979583442897129E-5</v>
      </c>
    </row>
    <row r="38" spans="2:12" ht="24" x14ac:dyDescent="0.2">
      <c r="B38" s="44" t="s">
        <v>92</v>
      </c>
      <c r="C38" s="45">
        <v>9.3076628841004712E-3</v>
      </c>
      <c r="D38" s="46">
        <v>9.6032318245462878E-2</v>
      </c>
      <c r="E38" s="107">
        <v>7843</v>
      </c>
      <c r="F38" s="114">
        <v>0</v>
      </c>
      <c r="G38" s="111"/>
      <c r="H38" s="124" t="s">
        <v>92</v>
      </c>
      <c r="I38" s="119">
        <v>6.2291983760563571E-3</v>
      </c>
      <c r="J38" s="48"/>
      <c r="K38" s="2">
        <f t="shared" si="2"/>
        <v>6.426189860125972E-2</v>
      </c>
      <c r="L38" s="2">
        <f t="shared" si="1"/>
        <v>-6.0374756729626245E-4</v>
      </c>
    </row>
    <row r="39" spans="2:12" ht="24" x14ac:dyDescent="0.2">
      <c r="B39" s="44" t="s">
        <v>93</v>
      </c>
      <c r="C39" s="45">
        <v>1.2750223128904753E-3</v>
      </c>
      <c r="D39" s="46">
        <v>3.5686958578840841E-2</v>
      </c>
      <c r="E39" s="107">
        <v>7843</v>
      </c>
      <c r="F39" s="114">
        <v>0</v>
      </c>
      <c r="G39" s="111"/>
      <c r="H39" s="124" t="s">
        <v>93</v>
      </c>
      <c r="I39" s="119">
        <v>-3.8208499603001422E-3</v>
      </c>
      <c r="J39" s="48"/>
      <c r="K39" s="2">
        <f t="shared" si="2"/>
        <v>-0.1069292100899034</v>
      </c>
      <c r="L39" s="2">
        <f t="shared" si="1"/>
        <v>1.3651118356939026E-4</v>
      </c>
    </row>
    <row r="40" spans="2:12" ht="24" x14ac:dyDescent="0.2">
      <c r="B40" s="44" t="s">
        <v>94</v>
      </c>
      <c r="C40" s="45">
        <v>6.3751115644523784E-4</v>
      </c>
      <c r="D40" s="46">
        <v>2.5242543029668489E-2</v>
      </c>
      <c r="E40" s="107">
        <v>7843</v>
      </c>
      <c r="F40" s="114">
        <v>0</v>
      </c>
      <c r="G40" s="111"/>
      <c r="H40" s="124" t="s">
        <v>94</v>
      </c>
      <c r="I40" s="119">
        <v>-1.8443633450627083E-3</v>
      </c>
      <c r="J40" s="48"/>
      <c r="K40" s="2">
        <f t="shared" si="2"/>
        <v>-7.3019090853379001E-2</v>
      </c>
      <c r="L40" s="2">
        <f t="shared" si="1"/>
        <v>4.6580180437215487E-5</v>
      </c>
    </row>
    <row r="41" spans="2:12" ht="24" x14ac:dyDescent="0.2">
      <c r="B41" s="44" t="s">
        <v>95</v>
      </c>
      <c r="C41" s="45">
        <v>1.4025245441795231E-3</v>
      </c>
      <c r="D41" s="46">
        <v>3.7426408671637129E-2</v>
      </c>
      <c r="E41" s="107">
        <v>7843</v>
      </c>
      <c r="F41" s="114">
        <v>0</v>
      </c>
      <c r="G41" s="111"/>
      <c r="H41" s="124" t="s">
        <v>95</v>
      </c>
      <c r="I41" s="119">
        <v>-3.6056751445009963E-3</v>
      </c>
      <c r="J41" s="48"/>
      <c r="K41" s="2">
        <f t="shared" si="2"/>
        <v>-9.6205279224163276E-2</v>
      </c>
      <c r="L41" s="2">
        <f t="shared" si="1"/>
        <v>1.3511977419124053E-4</v>
      </c>
    </row>
    <row r="42" spans="2:12" ht="24" x14ac:dyDescent="0.2">
      <c r="B42" s="44" t="s">
        <v>96</v>
      </c>
      <c r="C42" s="45">
        <v>7.2293765140889962E-2</v>
      </c>
      <c r="D42" s="46">
        <v>0.2589902102266724</v>
      </c>
      <c r="E42" s="107">
        <v>7843</v>
      </c>
      <c r="F42" s="114">
        <v>0</v>
      </c>
      <c r="G42" s="111"/>
      <c r="H42" s="124" t="s">
        <v>96</v>
      </c>
      <c r="I42" s="119">
        <v>-3.6157306265330431E-2</v>
      </c>
      <c r="J42" s="48"/>
      <c r="K42" s="2">
        <f t="shared" si="2"/>
        <v>-0.12951593200646355</v>
      </c>
      <c r="L42" s="2">
        <f t="shared" si="1"/>
        <v>1.0092844069222765E-2</v>
      </c>
    </row>
    <row r="43" spans="2:12" ht="24" x14ac:dyDescent="0.2">
      <c r="B43" s="44" t="s">
        <v>97</v>
      </c>
      <c r="C43" s="45">
        <v>2.8050490883590462E-2</v>
      </c>
      <c r="D43" s="46">
        <v>0.16512763992030263</v>
      </c>
      <c r="E43" s="107">
        <v>7843</v>
      </c>
      <c r="F43" s="114">
        <v>0</v>
      </c>
      <c r="G43" s="111"/>
      <c r="H43" s="124" t="s">
        <v>97</v>
      </c>
      <c r="I43" s="119">
        <v>-2.4652169378175985E-2</v>
      </c>
      <c r="J43" s="48"/>
      <c r="K43" s="2">
        <f t="shared" si="2"/>
        <v>-0.1451038962183262</v>
      </c>
      <c r="L43" s="2">
        <f t="shared" si="1"/>
        <v>4.1877026325635265E-3</v>
      </c>
    </row>
    <row r="44" spans="2:12" ht="24" x14ac:dyDescent="0.2">
      <c r="B44" s="44" t="s">
        <v>98</v>
      </c>
      <c r="C44" s="45">
        <v>1.4025245441795231E-3</v>
      </c>
      <c r="D44" s="46">
        <v>3.7426408671637573E-2</v>
      </c>
      <c r="E44" s="107">
        <v>7843</v>
      </c>
      <c r="F44" s="114">
        <v>0</v>
      </c>
      <c r="G44" s="111"/>
      <c r="H44" s="124" t="s">
        <v>98</v>
      </c>
      <c r="I44" s="119">
        <v>-5.0897509560818158E-3</v>
      </c>
      <c r="J44" s="48"/>
      <c r="K44" s="2">
        <f t="shared" si="2"/>
        <v>-0.13580283644190119</v>
      </c>
      <c r="L44" s="2">
        <f t="shared" si="1"/>
        <v>1.9073432084536682E-4</v>
      </c>
    </row>
    <row r="45" spans="2:12" ht="24" x14ac:dyDescent="0.2">
      <c r="B45" s="44" t="s">
        <v>99</v>
      </c>
      <c r="C45" s="45">
        <v>1.6830294530154277E-2</v>
      </c>
      <c r="D45" s="46">
        <v>0.12864348319753244</v>
      </c>
      <c r="E45" s="107">
        <v>7843</v>
      </c>
      <c r="F45" s="114">
        <v>0</v>
      </c>
      <c r="G45" s="111"/>
      <c r="H45" s="124" t="s">
        <v>99</v>
      </c>
      <c r="I45" s="119">
        <v>-1.4716429595975409E-2</v>
      </c>
      <c r="J45" s="48"/>
      <c r="K45" s="2">
        <f t="shared" si="2"/>
        <v>-0.11247167281086488</v>
      </c>
      <c r="L45" s="2">
        <f t="shared" si="1"/>
        <v>1.9253353405568881E-3</v>
      </c>
    </row>
    <row r="46" spans="2:12" ht="24" x14ac:dyDescent="0.2">
      <c r="B46" s="44" t="s">
        <v>100</v>
      </c>
      <c r="C46" s="45">
        <v>3.8250669386714268E-4</v>
      </c>
      <c r="D46" s="46">
        <v>1.9555284209516684E-2</v>
      </c>
      <c r="E46" s="107">
        <v>7843</v>
      </c>
      <c r="F46" s="114">
        <v>0</v>
      </c>
      <c r="G46" s="111"/>
      <c r="H46" s="124" t="s">
        <v>100</v>
      </c>
      <c r="I46" s="119">
        <v>-9.0532023762490428E-4</v>
      </c>
      <c r="J46" s="48"/>
      <c r="K46" s="2">
        <f t="shared" si="2"/>
        <v>-4.6277718946856769E-2</v>
      </c>
      <c r="L46" s="2">
        <f t="shared" si="1"/>
        <v>1.7708310821501316E-5</v>
      </c>
    </row>
    <row r="47" spans="2:12" x14ac:dyDescent="0.2">
      <c r="B47" s="44" t="s">
        <v>101</v>
      </c>
      <c r="C47" s="45">
        <v>0.98304220323855684</v>
      </c>
      <c r="D47" s="46">
        <v>0.12912147634296736</v>
      </c>
      <c r="E47" s="107">
        <v>7843</v>
      </c>
      <c r="F47" s="114">
        <v>0</v>
      </c>
      <c r="G47" s="111"/>
      <c r="H47" s="124" t="s">
        <v>101</v>
      </c>
      <c r="I47" s="119">
        <v>4.758177007111261E-3</v>
      </c>
      <c r="J47" s="48"/>
      <c r="K47" s="2">
        <f t="shared" si="2"/>
        <v>6.2490145657290836E-4</v>
      </c>
      <c r="L47" s="2">
        <f t="shared" si="1"/>
        <v>-3.6225490452459944E-2</v>
      </c>
    </row>
    <row r="48" spans="2:12" x14ac:dyDescent="0.2">
      <c r="B48" s="44" t="s">
        <v>102</v>
      </c>
      <c r="C48" s="45">
        <v>0.17608058141017469</v>
      </c>
      <c r="D48" s="46">
        <v>0.38091299552486196</v>
      </c>
      <c r="E48" s="107">
        <v>7843</v>
      </c>
      <c r="F48" s="114">
        <v>0</v>
      </c>
      <c r="G48" s="111"/>
      <c r="H48" s="124" t="s">
        <v>102</v>
      </c>
      <c r="I48" s="119">
        <v>1.7278552598084314E-2</v>
      </c>
      <c r="J48" s="48"/>
      <c r="K48" s="2">
        <f t="shared" si="2"/>
        <v>3.7373718350226667E-2</v>
      </c>
      <c r="L48" s="2">
        <f t="shared" si="1"/>
        <v>-7.9871719346429962E-3</v>
      </c>
    </row>
    <row r="49" spans="2:12" x14ac:dyDescent="0.2">
      <c r="B49" s="44" t="s">
        <v>103</v>
      </c>
      <c r="C49" s="45">
        <v>0.97857962514343999</v>
      </c>
      <c r="D49" s="46">
        <v>0.14479024615561167</v>
      </c>
      <c r="E49" s="107">
        <v>7843</v>
      </c>
      <c r="F49" s="114">
        <v>0</v>
      </c>
      <c r="G49" s="111"/>
      <c r="H49" s="124" t="s">
        <v>103</v>
      </c>
      <c r="I49" s="119">
        <v>1.3652421491340928E-2</v>
      </c>
      <c r="J49" s="48"/>
      <c r="K49" s="2">
        <f t="shared" si="2"/>
        <v>2.0197492152198024E-3</v>
      </c>
      <c r="L49" s="2">
        <f t="shared" si="1"/>
        <v>-9.2271281111976008E-2</v>
      </c>
    </row>
    <row r="50" spans="2:12" ht="24" x14ac:dyDescent="0.2">
      <c r="B50" s="44" t="s">
        <v>104</v>
      </c>
      <c r="C50" s="45">
        <v>9.7794211398699468E-2</v>
      </c>
      <c r="D50" s="46">
        <v>0.2970551373671424</v>
      </c>
      <c r="E50" s="107">
        <v>7843</v>
      </c>
      <c r="F50" s="114">
        <v>0</v>
      </c>
      <c r="G50" s="111"/>
      <c r="H50" s="124" t="s">
        <v>104</v>
      </c>
      <c r="I50" s="119">
        <v>4.1473610610943096E-2</v>
      </c>
      <c r="J50" s="48"/>
      <c r="K50" s="2">
        <f t="shared" si="2"/>
        <v>0.12596224357211874</v>
      </c>
      <c r="L50" s="2">
        <f t="shared" si="1"/>
        <v>-1.3653623631969342E-2</v>
      </c>
    </row>
    <row r="51" spans="2:12" x14ac:dyDescent="0.2">
      <c r="B51" s="44" t="s">
        <v>105</v>
      </c>
      <c r="C51" s="45">
        <v>0.25334693357133747</v>
      </c>
      <c r="D51" s="46">
        <v>0.43495561441110553</v>
      </c>
      <c r="E51" s="107">
        <v>7843</v>
      </c>
      <c r="F51" s="114">
        <v>0</v>
      </c>
      <c r="G51" s="111"/>
      <c r="H51" s="124" t="s">
        <v>105</v>
      </c>
      <c r="I51" s="119">
        <v>6.3920805014038531E-2</v>
      </c>
      <c r="J51" s="48"/>
      <c r="K51" s="2">
        <f t="shared" si="2"/>
        <v>0.10972766758497535</v>
      </c>
      <c r="L51" s="2">
        <f t="shared" si="1"/>
        <v>-3.7231706880352794E-2</v>
      </c>
    </row>
    <row r="52" spans="2:12" x14ac:dyDescent="0.2">
      <c r="B52" s="44" t="s">
        <v>106</v>
      </c>
      <c r="C52" s="45">
        <v>0.73122529644268774</v>
      </c>
      <c r="D52" s="46">
        <v>0.44335079126341237</v>
      </c>
      <c r="E52" s="107">
        <v>7843</v>
      </c>
      <c r="F52" s="114">
        <v>0</v>
      </c>
      <c r="G52" s="111"/>
      <c r="H52" s="124" t="s">
        <v>106</v>
      </c>
      <c r="I52" s="119">
        <v>6.9665208489174249E-2</v>
      </c>
      <c r="J52" s="48"/>
      <c r="K52" s="2">
        <f t="shared" si="2"/>
        <v>4.2233477708651115E-2</v>
      </c>
      <c r="L52" s="2">
        <f t="shared" si="1"/>
        <v>-0.1148999025897126</v>
      </c>
    </row>
    <row r="53" spans="2:12" x14ac:dyDescent="0.2">
      <c r="B53" s="44" t="s">
        <v>107</v>
      </c>
      <c r="C53" s="45">
        <v>0.44421777381104172</v>
      </c>
      <c r="D53" s="46">
        <v>0.49691027969863261</v>
      </c>
      <c r="E53" s="107">
        <v>7843</v>
      </c>
      <c r="F53" s="114">
        <v>0</v>
      </c>
      <c r="G53" s="111"/>
      <c r="H53" s="124" t="s">
        <v>107</v>
      </c>
      <c r="I53" s="119">
        <v>8.3164141207470954E-2</v>
      </c>
      <c r="J53" s="48"/>
      <c r="K53" s="2">
        <f t="shared" si="2"/>
        <v>9.3017096702876431E-2</v>
      </c>
      <c r="L53" s="2">
        <f t="shared" si="1"/>
        <v>-7.4345392271810404E-2</v>
      </c>
    </row>
    <row r="54" spans="2:12" x14ac:dyDescent="0.2">
      <c r="B54" s="44" t="s">
        <v>108</v>
      </c>
      <c r="C54" s="45">
        <v>0.40341705979854647</v>
      </c>
      <c r="D54" s="46">
        <v>0.49061433505189128</v>
      </c>
      <c r="E54" s="107">
        <v>7843</v>
      </c>
      <c r="F54" s="114">
        <v>0</v>
      </c>
      <c r="G54" s="111"/>
      <c r="H54" s="124" t="s">
        <v>108</v>
      </c>
      <c r="I54" s="119">
        <v>8.3876156054270123E-2</v>
      </c>
      <c r="J54" s="48"/>
      <c r="K54" s="2">
        <f t="shared" si="2"/>
        <v>0.10199270632065792</v>
      </c>
      <c r="L54" s="2">
        <f t="shared" si="1"/>
        <v>-6.896878025188323E-2</v>
      </c>
    </row>
    <row r="55" spans="2:12" x14ac:dyDescent="0.2">
      <c r="B55" s="44" t="s">
        <v>109</v>
      </c>
      <c r="C55" s="45">
        <v>0.16715542521994134</v>
      </c>
      <c r="D55" s="46">
        <v>0.37313836771489733</v>
      </c>
      <c r="E55" s="107">
        <v>7843</v>
      </c>
      <c r="F55" s="114">
        <v>0</v>
      </c>
      <c r="G55" s="111"/>
      <c r="H55" s="124" t="s">
        <v>109</v>
      </c>
      <c r="I55" s="119">
        <v>3.8001546755226136E-2</v>
      </c>
      <c r="J55" s="48"/>
      <c r="K55" s="2">
        <f t="shared" si="2"/>
        <v>8.4819425678902771E-2</v>
      </c>
      <c r="L55" s="2">
        <f t="shared" si="1"/>
        <v>-1.7023617125695275E-2</v>
      </c>
    </row>
    <row r="56" spans="2:12" ht="24" x14ac:dyDescent="0.2">
      <c r="B56" s="44" t="s">
        <v>110</v>
      </c>
      <c r="C56" s="45">
        <v>0.13438735177865613</v>
      </c>
      <c r="D56" s="46">
        <v>0.3410897614322313</v>
      </c>
      <c r="E56" s="107">
        <v>7843</v>
      </c>
      <c r="F56" s="114">
        <v>0</v>
      </c>
      <c r="G56" s="111"/>
      <c r="H56" s="124" t="s">
        <v>110</v>
      </c>
      <c r="I56" s="119">
        <v>3.6413469891350976E-2</v>
      </c>
      <c r="J56" s="48"/>
      <c r="K56" s="2">
        <f t="shared" si="2"/>
        <v>9.2409575623814091E-2</v>
      </c>
      <c r="L56" s="2">
        <f t="shared" si="1"/>
        <v>-1.4346692105980271E-2</v>
      </c>
    </row>
    <row r="57" spans="2:12" x14ac:dyDescent="0.2">
      <c r="B57" s="44" t="s">
        <v>111</v>
      </c>
      <c r="C57" s="45">
        <v>0.59097284202473555</v>
      </c>
      <c r="D57" s="46">
        <v>0.4916856376650286</v>
      </c>
      <c r="E57" s="107">
        <v>7843</v>
      </c>
      <c r="F57" s="114">
        <v>0</v>
      </c>
      <c r="G57" s="111"/>
      <c r="H57" s="124" t="s">
        <v>111</v>
      </c>
      <c r="I57" s="119">
        <v>4.8894900917664769E-2</v>
      </c>
      <c r="J57" s="48"/>
      <c r="K57" s="2">
        <f t="shared" si="2"/>
        <v>4.0675059082078684E-2</v>
      </c>
      <c r="L57" s="2">
        <f t="shared" si="1"/>
        <v>-5.8768359989225305E-2</v>
      </c>
    </row>
    <row r="58" spans="2:12" x14ac:dyDescent="0.2">
      <c r="B58" s="44" t="s">
        <v>112</v>
      </c>
      <c r="C58" s="45">
        <v>0.28930256279484895</v>
      </c>
      <c r="D58" s="46">
        <v>0.45346753863656919</v>
      </c>
      <c r="E58" s="107">
        <v>7843</v>
      </c>
      <c r="F58" s="114">
        <v>0</v>
      </c>
      <c r="G58" s="111"/>
      <c r="H58" s="124" t="s">
        <v>112</v>
      </c>
      <c r="I58" s="119">
        <v>6.9626537075932887E-2</v>
      </c>
      <c r="J58" s="48"/>
      <c r="K58" s="2">
        <f t="shared" si="2"/>
        <v>0.10912225737285536</v>
      </c>
      <c r="L58" s="2">
        <f t="shared" si="1"/>
        <v>-4.4420237168821111E-2</v>
      </c>
    </row>
    <row r="59" spans="2:12" x14ac:dyDescent="0.2">
      <c r="B59" s="44" t="s">
        <v>113</v>
      </c>
      <c r="C59" s="45">
        <v>0.5134514854009945</v>
      </c>
      <c r="D59" s="46">
        <v>0.49985089185630199</v>
      </c>
      <c r="E59" s="107">
        <v>7843</v>
      </c>
      <c r="F59" s="114">
        <v>0</v>
      </c>
      <c r="G59" s="111"/>
      <c r="H59" s="124" t="s">
        <v>113</v>
      </c>
      <c r="I59" s="119">
        <v>4.6196912020768227E-2</v>
      </c>
      <c r="J59" s="48"/>
      <c r="K59" s="2">
        <f t="shared" si="2"/>
        <v>4.4967487882821386E-2</v>
      </c>
      <c r="L59" s="2">
        <f t="shared" si="1"/>
        <v>-4.7453897721205895E-2</v>
      </c>
    </row>
    <row r="60" spans="2:12" x14ac:dyDescent="0.2">
      <c r="B60" s="44" t="s">
        <v>114</v>
      </c>
      <c r="C60" s="45">
        <v>0.49904373326533213</v>
      </c>
      <c r="D60" s="46">
        <v>0.50003096410108883</v>
      </c>
      <c r="E60" s="107">
        <v>7843</v>
      </c>
      <c r="F60" s="114">
        <v>0</v>
      </c>
      <c r="G60" s="111"/>
      <c r="H60" s="124" t="s">
        <v>114</v>
      </c>
      <c r="I60" s="119">
        <v>1.7355191599256706E-2</v>
      </c>
      <c r="J60" s="48"/>
      <c r="K60" s="2">
        <f t="shared" si="2"/>
        <v>1.7387307219380213E-2</v>
      </c>
      <c r="L60" s="2">
        <f t="shared" si="1"/>
        <v>-1.7320926560614441E-2</v>
      </c>
    </row>
    <row r="61" spans="2:12" ht="24" x14ac:dyDescent="0.2">
      <c r="B61" s="44" t="s">
        <v>115</v>
      </c>
      <c r="C61" s="45">
        <v>0.64669131709804928</v>
      </c>
      <c r="D61" s="46">
        <v>0.47802802545880096</v>
      </c>
      <c r="E61" s="107">
        <v>7843</v>
      </c>
      <c r="F61" s="114">
        <v>0</v>
      </c>
      <c r="G61" s="111"/>
      <c r="H61" s="124" t="s">
        <v>115</v>
      </c>
      <c r="I61" s="119">
        <v>1.5585125305995354E-2</v>
      </c>
      <c r="J61" s="48"/>
      <c r="K61" s="2">
        <f t="shared" si="2"/>
        <v>1.1518906426957279E-2</v>
      </c>
      <c r="L61" s="2">
        <f t="shared" si="1"/>
        <v>-2.1084046697050645E-2</v>
      </c>
    </row>
    <row r="62" spans="2:12" x14ac:dyDescent="0.2">
      <c r="B62" s="44" t="s">
        <v>116</v>
      </c>
      <c r="C62" s="45">
        <v>0.24901185770750989</v>
      </c>
      <c r="D62" s="46">
        <v>0.43246826359601614</v>
      </c>
      <c r="E62" s="107">
        <v>7843</v>
      </c>
      <c r="F62" s="114">
        <v>0</v>
      </c>
      <c r="G62" s="111"/>
      <c r="H62" s="124" t="s">
        <v>116</v>
      </c>
      <c r="I62" s="119">
        <v>7.2280955304378836E-2</v>
      </c>
      <c r="J62" s="48"/>
      <c r="K62" s="2">
        <f t="shared" si="2"/>
        <v>0.1255170492646111</v>
      </c>
      <c r="L62" s="2">
        <f t="shared" si="1"/>
        <v>-4.1618811071949986E-2</v>
      </c>
    </row>
    <row r="63" spans="2:12" x14ac:dyDescent="0.2">
      <c r="B63" s="44" t="s">
        <v>117</v>
      </c>
      <c r="C63" s="45">
        <v>0.73211781206171112</v>
      </c>
      <c r="D63" s="46">
        <v>0.4428841049512548</v>
      </c>
      <c r="E63" s="107">
        <v>7843</v>
      </c>
      <c r="F63" s="114">
        <v>0</v>
      </c>
      <c r="G63" s="111"/>
      <c r="H63" s="124" t="s">
        <v>117</v>
      </c>
      <c r="I63" s="119">
        <v>-3.065007648595886E-3</v>
      </c>
      <c r="J63" s="48"/>
      <c r="K63" s="2">
        <f t="shared" si="2"/>
        <v>-1.8538957388046803E-3</v>
      </c>
      <c r="L63" s="2">
        <f t="shared" si="1"/>
        <v>5.0666679353719539E-3</v>
      </c>
    </row>
    <row r="64" spans="2:12" x14ac:dyDescent="0.2">
      <c r="B64" s="44" t="s">
        <v>118</v>
      </c>
      <c r="C64" s="45">
        <v>0.62195588422797399</v>
      </c>
      <c r="D64" s="46">
        <v>0.48492962923696625</v>
      </c>
      <c r="E64" s="107">
        <v>7843</v>
      </c>
      <c r="F64" s="114">
        <v>0</v>
      </c>
      <c r="G64" s="111"/>
      <c r="H64" s="124" t="s">
        <v>118</v>
      </c>
      <c r="I64" s="119">
        <v>1.9892324336168155E-2</v>
      </c>
      <c r="J64" s="48"/>
      <c r="K64" s="2">
        <f t="shared" si="2"/>
        <v>1.5507767954187488E-2</v>
      </c>
      <c r="L64" s="2">
        <f t="shared" si="1"/>
        <v>-2.5513285693263596E-2</v>
      </c>
    </row>
    <row r="65" spans="2:12" x14ac:dyDescent="0.2">
      <c r="B65" s="44" t="s">
        <v>119</v>
      </c>
      <c r="C65" s="45">
        <v>0.24148922606145606</v>
      </c>
      <c r="D65" s="46">
        <v>0.4280134782895319</v>
      </c>
      <c r="E65" s="107">
        <v>7843</v>
      </c>
      <c r="F65" s="114">
        <v>0</v>
      </c>
      <c r="G65" s="111"/>
      <c r="H65" s="124" t="s">
        <v>119</v>
      </c>
      <c r="I65" s="119">
        <v>5.3007049567937614E-2</v>
      </c>
      <c r="J65" s="48"/>
      <c r="K65" s="2">
        <f t="shared" si="2"/>
        <v>9.3937271210831563E-2</v>
      </c>
      <c r="L65" s="2">
        <f t="shared" si="1"/>
        <v>-2.9907075419955447E-2</v>
      </c>
    </row>
    <row r="66" spans="2:12" x14ac:dyDescent="0.2">
      <c r="B66" s="44" t="s">
        <v>120</v>
      </c>
      <c r="C66" s="45">
        <v>0.36389136809894174</v>
      </c>
      <c r="D66" s="46">
        <v>0.48114858161815965</v>
      </c>
      <c r="E66" s="107">
        <v>7843</v>
      </c>
      <c r="F66" s="114">
        <v>0</v>
      </c>
      <c r="G66" s="111"/>
      <c r="H66" s="124" t="s">
        <v>120</v>
      </c>
      <c r="I66" s="119">
        <v>-2.6937402431806336E-3</v>
      </c>
      <c r="J66" s="48"/>
      <c r="K66" s="2">
        <f t="shared" si="2"/>
        <v>-3.5612937172623789E-3</v>
      </c>
      <c r="L66" s="2">
        <f t="shared" si="1"/>
        <v>2.0372684443910262E-3</v>
      </c>
    </row>
    <row r="67" spans="2:12" x14ac:dyDescent="0.2">
      <c r="B67" s="44" t="s">
        <v>121</v>
      </c>
      <c r="C67" s="45">
        <v>0.63177355603723073</v>
      </c>
      <c r="D67" s="46">
        <v>0.4823540144814194</v>
      </c>
      <c r="E67" s="107">
        <v>7843</v>
      </c>
      <c r="F67" s="114">
        <v>0</v>
      </c>
      <c r="G67" s="111"/>
      <c r="H67" s="124" t="s">
        <v>121</v>
      </c>
      <c r="I67" s="119">
        <v>-1.5903518584382919E-2</v>
      </c>
      <c r="J67" s="48"/>
      <c r="K67" s="2">
        <f t="shared" si="2"/>
        <v>-1.2140660011131134E-2</v>
      </c>
      <c r="L67" s="2">
        <f t="shared" si="1"/>
        <v>2.0829975884748886E-2</v>
      </c>
    </row>
    <row r="68" spans="2:12" x14ac:dyDescent="0.2">
      <c r="B68" s="44" t="s">
        <v>122</v>
      </c>
      <c r="C68" s="45">
        <v>0.59747545582047679</v>
      </c>
      <c r="D68" s="46">
        <v>0.49043776722712451</v>
      </c>
      <c r="E68" s="107">
        <v>7843</v>
      </c>
      <c r="F68" s="114">
        <v>0</v>
      </c>
      <c r="G68" s="111"/>
      <c r="H68" s="124" t="s">
        <v>122</v>
      </c>
      <c r="I68" s="119">
        <v>-7.5123297627224375E-2</v>
      </c>
      <c r="J68" s="48"/>
      <c r="K68" s="2">
        <f t="shared" si="2"/>
        <v>-6.1657101380321128E-2</v>
      </c>
      <c r="L68" s="2">
        <f t="shared" si="1"/>
        <v>9.1518903094135157E-2</v>
      </c>
    </row>
    <row r="69" spans="2:12" ht="24" x14ac:dyDescent="0.2">
      <c r="B69" s="44" t="s">
        <v>123</v>
      </c>
      <c r="C69" s="45">
        <v>8.823154405202091E-2</v>
      </c>
      <c r="D69" s="46">
        <v>0.28364942646315755</v>
      </c>
      <c r="E69" s="107">
        <v>7843</v>
      </c>
      <c r="F69" s="114">
        <v>0</v>
      </c>
      <c r="G69" s="111"/>
      <c r="H69" s="124" t="s">
        <v>123</v>
      </c>
      <c r="I69" s="119">
        <v>-5.2640705570211515E-3</v>
      </c>
      <c r="J69" s="48"/>
      <c r="K69" s="2">
        <f t="shared" si="2"/>
        <v>-1.6920934914704654E-2</v>
      </c>
      <c r="L69" s="2">
        <f t="shared" si="1"/>
        <v>1.6374335003461924E-3</v>
      </c>
    </row>
    <row r="70" spans="2:12" x14ac:dyDescent="0.2">
      <c r="B70" s="44" t="s">
        <v>124</v>
      </c>
      <c r="C70" s="45">
        <v>0.66046155807726636</v>
      </c>
      <c r="D70" s="46">
        <v>0.4735828171155958</v>
      </c>
      <c r="E70" s="107">
        <v>7843</v>
      </c>
      <c r="F70" s="114">
        <v>0</v>
      </c>
      <c r="G70" s="111"/>
      <c r="H70" s="124" t="s">
        <v>124</v>
      </c>
      <c r="I70" s="119">
        <v>-8.8674268221265395E-2</v>
      </c>
      <c r="J70" s="48"/>
      <c r="K70" s="2">
        <f t="shared" si="2"/>
        <v>-6.3575623486225322E-2</v>
      </c>
      <c r="L70" s="2">
        <f t="shared" ref="L70:L110" si="3">((0-C70)/D70)*I70</f>
        <v>0.1236656889442911</v>
      </c>
    </row>
    <row r="71" spans="2:12" ht="24" x14ac:dyDescent="0.2">
      <c r="B71" s="44" t="s">
        <v>125</v>
      </c>
      <c r="C71" s="45">
        <v>0.96162182838199672</v>
      </c>
      <c r="D71" s="46">
        <v>0.19211973784027031</v>
      </c>
      <c r="E71" s="107">
        <v>7843</v>
      </c>
      <c r="F71" s="114">
        <v>0</v>
      </c>
      <c r="G71" s="111"/>
      <c r="H71" s="124" t="s">
        <v>125</v>
      </c>
      <c r="I71" s="119">
        <v>1.3155624578510812E-2</v>
      </c>
      <c r="J71" s="48"/>
      <c r="K71" s="2">
        <f t="shared" si="2"/>
        <v>2.6279903537859187E-3</v>
      </c>
      <c r="L71" s="2">
        <f t="shared" si="3"/>
        <v>-6.5848183549014686E-2</v>
      </c>
    </row>
    <row r="72" spans="2:12" ht="24" x14ac:dyDescent="0.2">
      <c r="B72" s="44" t="s">
        <v>126</v>
      </c>
      <c r="C72" s="45">
        <v>0.2783373709039908</v>
      </c>
      <c r="D72" s="46">
        <v>0.44820898356719902</v>
      </c>
      <c r="E72" s="107">
        <v>7843</v>
      </c>
      <c r="F72" s="114">
        <v>0</v>
      </c>
      <c r="G72" s="111"/>
      <c r="H72" s="124" t="s">
        <v>126</v>
      </c>
      <c r="I72" s="119">
        <v>4.8503854526999159E-2</v>
      </c>
      <c r="J72" s="48"/>
      <c r="K72" s="2">
        <f t="shared" si="2"/>
        <v>7.8096201688462125E-2</v>
      </c>
      <c r="L72" s="2">
        <f t="shared" si="3"/>
        <v>-3.0120849520479297E-2</v>
      </c>
    </row>
    <row r="73" spans="2:12" x14ac:dyDescent="0.2">
      <c r="B73" s="44" t="s">
        <v>127</v>
      </c>
      <c r="C73" s="45">
        <v>0.54519954099196732</v>
      </c>
      <c r="D73" s="46">
        <v>0.49798455859250262</v>
      </c>
      <c r="E73" s="107">
        <v>7843</v>
      </c>
      <c r="F73" s="114">
        <v>0</v>
      </c>
      <c r="G73" s="111"/>
      <c r="H73" s="124" t="s">
        <v>127</v>
      </c>
      <c r="I73" s="119">
        <v>2.9349062792319826E-2</v>
      </c>
      <c r="J73" s="48"/>
      <c r="K73" s="2">
        <f t="shared" si="2"/>
        <v>2.6803978153718579E-2</v>
      </c>
      <c r="L73" s="2">
        <f t="shared" si="3"/>
        <v>-3.2131710284637127E-2</v>
      </c>
    </row>
    <row r="74" spans="2:12" x14ac:dyDescent="0.2">
      <c r="B74" s="44" t="s">
        <v>128</v>
      </c>
      <c r="C74" s="45">
        <v>0.95728675251816908</v>
      </c>
      <c r="D74" s="46">
        <v>0.20222274860346587</v>
      </c>
      <c r="E74" s="107">
        <v>7843</v>
      </c>
      <c r="F74" s="114">
        <v>0</v>
      </c>
      <c r="G74" s="111"/>
      <c r="H74" s="124" t="s">
        <v>128</v>
      </c>
      <c r="I74" s="119">
        <v>3.4856139423022508E-3</v>
      </c>
      <c r="J74" s="48"/>
      <c r="K74" s="2">
        <f t="shared" si="2"/>
        <v>7.3622721465237118E-4</v>
      </c>
      <c r="L74" s="2">
        <f t="shared" si="3"/>
        <v>-1.6500280380925384E-2</v>
      </c>
    </row>
    <row r="75" spans="2:12" x14ac:dyDescent="0.2">
      <c r="B75" s="44" t="s">
        <v>129</v>
      </c>
      <c r="C75" s="45">
        <v>0.30587785286242508</v>
      </c>
      <c r="D75" s="46">
        <v>0.46080762394078223</v>
      </c>
      <c r="E75" s="107">
        <v>7843</v>
      </c>
      <c r="F75" s="114">
        <v>0</v>
      </c>
      <c r="G75" s="111"/>
      <c r="H75" s="124" t="s">
        <v>129</v>
      </c>
      <c r="I75" s="119">
        <v>-1.4677122090328685E-2</v>
      </c>
      <c r="J75" s="48"/>
      <c r="K75" s="2">
        <f t="shared" si="2"/>
        <v>-2.2108391810046285E-2</v>
      </c>
      <c r="L75" s="2">
        <f t="shared" si="3"/>
        <v>9.7424746422301693E-3</v>
      </c>
    </row>
    <row r="76" spans="2:12" x14ac:dyDescent="0.2">
      <c r="B76" s="44" t="s">
        <v>130</v>
      </c>
      <c r="C76" s="45">
        <v>1.5427769985974756E-2</v>
      </c>
      <c r="D76" s="46">
        <v>0.12325457749600097</v>
      </c>
      <c r="E76" s="107">
        <v>7843</v>
      </c>
      <c r="F76" s="114">
        <v>0</v>
      </c>
      <c r="G76" s="111"/>
      <c r="H76" s="124" t="s">
        <v>130</v>
      </c>
      <c r="I76" s="119">
        <v>-5.1514532656045456E-3</v>
      </c>
      <c r="J76" s="48"/>
      <c r="K76" s="2">
        <f t="shared" si="2"/>
        <v>-4.1150421611674926E-2</v>
      </c>
      <c r="L76" s="2">
        <f t="shared" si="3"/>
        <v>6.4480717625131656E-4</v>
      </c>
    </row>
    <row r="77" spans="2:12" x14ac:dyDescent="0.2">
      <c r="B77" s="44" t="s">
        <v>131</v>
      </c>
      <c r="C77" s="45">
        <v>0.24199923498661224</v>
      </c>
      <c r="D77" s="46">
        <v>0.42832113733031602</v>
      </c>
      <c r="E77" s="107">
        <v>7843</v>
      </c>
      <c r="F77" s="114">
        <v>0</v>
      </c>
      <c r="G77" s="111"/>
      <c r="H77" s="124" t="s">
        <v>131</v>
      </c>
      <c r="I77" s="119">
        <v>-3.6254174706339529E-2</v>
      </c>
      <c r="J77" s="48"/>
      <c r="K77" s="2">
        <f t="shared" si="2"/>
        <v>-6.4159084778348446E-2</v>
      </c>
      <c r="L77" s="2">
        <f t="shared" si="3"/>
        <v>2.0483421851859605E-2</v>
      </c>
    </row>
    <row r="78" spans="2:12" x14ac:dyDescent="0.2">
      <c r="B78" s="44" t="s">
        <v>132</v>
      </c>
      <c r="C78" s="45">
        <v>0.35611373199030982</v>
      </c>
      <c r="D78" s="46">
        <v>0.47887992383537253</v>
      </c>
      <c r="E78" s="107">
        <v>7843</v>
      </c>
      <c r="F78" s="114">
        <v>0</v>
      </c>
      <c r="G78" s="111"/>
      <c r="H78" s="124" t="s">
        <v>132</v>
      </c>
      <c r="I78" s="119">
        <v>7.4869201735204205E-3</v>
      </c>
      <c r="J78" s="48"/>
      <c r="K78" s="2">
        <f t="shared" si="2"/>
        <v>1.0066667758391507E-2</v>
      </c>
      <c r="L78" s="2">
        <f t="shared" si="3"/>
        <v>-5.5675649602351445E-3</v>
      </c>
    </row>
    <row r="79" spans="2:12" x14ac:dyDescent="0.2">
      <c r="B79" s="44" t="s">
        <v>133</v>
      </c>
      <c r="C79" s="45">
        <v>2.8050490883590462E-3</v>
      </c>
      <c r="D79" s="46">
        <v>5.2891752478451258E-2</v>
      </c>
      <c r="E79" s="107">
        <v>7843</v>
      </c>
      <c r="F79" s="114">
        <v>0</v>
      </c>
      <c r="G79" s="111"/>
      <c r="H79" s="124" t="s">
        <v>133</v>
      </c>
      <c r="I79" s="119">
        <v>1.0577117252416099E-4</v>
      </c>
      <c r="J79" s="48"/>
      <c r="K79" s="2">
        <f t="shared" si="2"/>
        <v>1.9941573922336755E-3</v>
      </c>
      <c r="L79" s="2">
        <f t="shared" si="3"/>
        <v>-5.6094441413042923E-6</v>
      </c>
    </row>
    <row r="80" spans="2:12" x14ac:dyDescent="0.2">
      <c r="B80" s="44" t="s">
        <v>134</v>
      </c>
      <c r="C80" s="45">
        <v>3.289557567257427E-2</v>
      </c>
      <c r="D80" s="46">
        <v>0.17837464387552221</v>
      </c>
      <c r="E80" s="107">
        <v>7843</v>
      </c>
      <c r="F80" s="114">
        <v>0</v>
      </c>
      <c r="G80" s="111"/>
      <c r="H80" s="124" t="s">
        <v>134</v>
      </c>
      <c r="I80" s="119">
        <v>-6.7071949567314767E-3</v>
      </c>
      <c r="J80" s="48"/>
      <c r="K80" s="2">
        <f t="shared" si="2"/>
        <v>-3.6364798138059456E-2</v>
      </c>
      <c r="L80" s="2">
        <f t="shared" si="3"/>
        <v>1.2369305101673485E-3</v>
      </c>
    </row>
    <row r="81" spans="2:12" x14ac:dyDescent="0.2">
      <c r="B81" s="44" t="s">
        <v>135</v>
      </c>
      <c r="C81" s="45">
        <v>1.466275659824047E-2</v>
      </c>
      <c r="D81" s="46">
        <v>0.12020649950707502</v>
      </c>
      <c r="E81" s="107">
        <v>7843</v>
      </c>
      <c r="F81" s="114">
        <v>0</v>
      </c>
      <c r="G81" s="111"/>
      <c r="H81" s="124" t="s">
        <v>135</v>
      </c>
      <c r="I81" s="119">
        <v>-1.2632469704819838E-2</v>
      </c>
      <c r="J81" s="48"/>
      <c r="K81" s="2">
        <f t="shared" si="2"/>
        <v>-0.10354883410918067</v>
      </c>
      <c r="L81" s="2">
        <f t="shared" si="3"/>
        <v>1.5409052694818552E-3</v>
      </c>
    </row>
    <row r="82" spans="2:12" x14ac:dyDescent="0.2">
      <c r="B82" s="44" t="s">
        <v>136</v>
      </c>
      <c r="C82" s="45">
        <v>2.2950401632028557E-3</v>
      </c>
      <c r="D82" s="46">
        <v>4.7854622997597504E-2</v>
      </c>
      <c r="E82" s="107">
        <v>7843</v>
      </c>
      <c r="F82" s="114">
        <v>0</v>
      </c>
      <c r="G82" s="111"/>
      <c r="H82" s="124" t="s">
        <v>136</v>
      </c>
      <c r="I82" s="119">
        <v>-4.3376074809776304E-4</v>
      </c>
      <c r="J82" s="48"/>
      <c r="K82" s="2">
        <f t="shared" ref="K82:K110" si="4">((1-C82)/D82)*I82</f>
        <v>-9.0433321307616266E-3</v>
      </c>
      <c r="L82" s="2">
        <f t="shared" si="3"/>
        <v>2.0802553144243993E-5</v>
      </c>
    </row>
    <row r="83" spans="2:12" x14ac:dyDescent="0.2">
      <c r="B83" s="44" t="s">
        <v>137</v>
      </c>
      <c r="C83" s="45">
        <v>2.1037868162692847E-2</v>
      </c>
      <c r="D83" s="46">
        <v>0.14351969392524791</v>
      </c>
      <c r="E83" s="107">
        <v>7843</v>
      </c>
      <c r="F83" s="114">
        <v>0</v>
      </c>
      <c r="G83" s="111"/>
      <c r="H83" s="124" t="s">
        <v>137</v>
      </c>
      <c r="I83" s="119">
        <v>3.9031926545549339E-3</v>
      </c>
      <c r="J83" s="48"/>
      <c r="K83" s="2">
        <f t="shared" si="4"/>
        <v>2.6624065991006231E-2</v>
      </c>
      <c r="L83" s="2">
        <f t="shared" si="3"/>
        <v>-5.721504152795035E-4</v>
      </c>
    </row>
    <row r="84" spans="2:12" x14ac:dyDescent="0.2">
      <c r="B84" s="44" t="s">
        <v>138</v>
      </c>
      <c r="C84" s="45">
        <v>2.4352926176208083E-2</v>
      </c>
      <c r="D84" s="46">
        <v>0.15415216827695366</v>
      </c>
      <c r="E84" s="107">
        <v>7843</v>
      </c>
      <c r="F84" s="114">
        <v>0</v>
      </c>
      <c r="G84" s="111"/>
      <c r="H84" s="124" t="s">
        <v>138</v>
      </c>
      <c r="I84" s="119">
        <v>1.6978823661576891E-2</v>
      </c>
      <c r="J84" s="48"/>
      <c r="K84" s="2">
        <f t="shared" si="4"/>
        <v>0.10746095762095248</v>
      </c>
      <c r="L84" s="2">
        <f t="shared" si="3"/>
        <v>-2.682310886774951E-3</v>
      </c>
    </row>
    <row r="85" spans="2:12" ht="24" x14ac:dyDescent="0.2">
      <c r="B85" s="44" t="s">
        <v>139</v>
      </c>
      <c r="C85" s="45">
        <v>0.16129032258064516</v>
      </c>
      <c r="D85" s="46">
        <v>0.36782197403423011</v>
      </c>
      <c r="E85" s="107">
        <v>7843</v>
      </c>
      <c r="F85" s="114">
        <v>0</v>
      </c>
      <c r="G85" s="111"/>
      <c r="H85" s="124" t="s">
        <v>139</v>
      </c>
      <c r="I85" s="119">
        <v>-5.6040069102444773E-2</v>
      </c>
      <c r="J85" s="48"/>
      <c r="K85" s="2">
        <f t="shared" si="4"/>
        <v>-0.12778287214318465</v>
      </c>
      <c r="L85" s="2">
        <f t="shared" si="3"/>
        <v>2.4573629258304738E-2</v>
      </c>
    </row>
    <row r="86" spans="2:12" ht="24" x14ac:dyDescent="0.2">
      <c r="B86" s="44" t="s">
        <v>140</v>
      </c>
      <c r="C86" s="45">
        <v>0.30179778146117558</v>
      </c>
      <c r="D86" s="46">
        <v>0.45906726167004375</v>
      </c>
      <c r="E86" s="107">
        <v>7843</v>
      </c>
      <c r="F86" s="114">
        <v>0</v>
      </c>
      <c r="G86" s="111"/>
      <c r="H86" s="124" t="s">
        <v>140</v>
      </c>
      <c r="I86" s="119">
        <v>3.5107262037746952E-2</v>
      </c>
      <c r="J86" s="48"/>
      <c r="K86" s="2">
        <f t="shared" si="4"/>
        <v>5.3395156414348784E-2</v>
      </c>
      <c r="L86" s="2">
        <f t="shared" si="3"/>
        <v>-2.3080046609343242E-2</v>
      </c>
    </row>
    <row r="87" spans="2:12" ht="24" x14ac:dyDescent="0.2">
      <c r="B87" s="44" t="s">
        <v>141</v>
      </c>
      <c r="C87" s="45">
        <v>0.22300140252454417</v>
      </c>
      <c r="D87" s="46">
        <v>0.4162858060900313</v>
      </c>
      <c r="E87" s="107">
        <v>7843</v>
      </c>
      <c r="F87" s="114">
        <v>0</v>
      </c>
      <c r="G87" s="111"/>
      <c r="H87" s="124" t="s">
        <v>141</v>
      </c>
      <c r="I87" s="119">
        <v>1.0972048352311217E-2</v>
      </c>
      <c r="J87" s="48"/>
      <c r="K87" s="2">
        <f t="shared" si="4"/>
        <v>2.047935830734262E-2</v>
      </c>
      <c r="L87" s="2">
        <f t="shared" si="3"/>
        <v>-5.8776497669088025E-3</v>
      </c>
    </row>
    <row r="88" spans="2:12" ht="24" x14ac:dyDescent="0.2">
      <c r="B88" s="44" t="s">
        <v>142</v>
      </c>
      <c r="C88" s="45">
        <v>0.10837689659569044</v>
      </c>
      <c r="D88" s="46">
        <v>0.31087564581868243</v>
      </c>
      <c r="E88" s="107">
        <v>7843</v>
      </c>
      <c r="F88" s="114">
        <v>0</v>
      </c>
      <c r="G88" s="111"/>
      <c r="H88" s="124" t="s">
        <v>142</v>
      </c>
      <c r="I88" s="119">
        <v>1.1197054836069959E-2</v>
      </c>
      <c r="J88" s="48"/>
      <c r="K88" s="2">
        <f t="shared" si="4"/>
        <v>3.2114296877883503E-2</v>
      </c>
      <c r="L88" s="2">
        <f t="shared" si="3"/>
        <v>-3.9034966890034288E-3</v>
      </c>
    </row>
    <row r="89" spans="2:12" ht="24" x14ac:dyDescent="0.2">
      <c r="B89" s="44" t="s">
        <v>143</v>
      </c>
      <c r="C89" s="45">
        <v>2.8050490883590462E-3</v>
      </c>
      <c r="D89" s="46">
        <v>5.2891752478452188E-2</v>
      </c>
      <c r="E89" s="107">
        <v>7843</v>
      </c>
      <c r="F89" s="114">
        <v>0</v>
      </c>
      <c r="G89" s="111"/>
      <c r="H89" s="124" t="s">
        <v>143</v>
      </c>
      <c r="I89" s="119">
        <v>3.2681974275395351E-3</v>
      </c>
      <c r="J89" s="48"/>
      <c r="K89" s="2">
        <f t="shared" si="4"/>
        <v>6.1616978462805685E-2</v>
      </c>
      <c r="L89" s="2">
        <f t="shared" si="3"/>
        <v>-1.7332483393194288E-4</v>
      </c>
    </row>
    <row r="90" spans="2:12" ht="24" x14ac:dyDescent="0.2">
      <c r="B90" s="44" t="s">
        <v>144</v>
      </c>
      <c r="C90" s="45">
        <v>0.13119979599642995</v>
      </c>
      <c r="D90" s="46">
        <v>0.33764025959853355</v>
      </c>
      <c r="E90" s="107">
        <v>7843</v>
      </c>
      <c r="F90" s="114">
        <v>0</v>
      </c>
      <c r="G90" s="111"/>
      <c r="H90" s="124" t="s">
        <v>144</v>
      </c>
      <c r="I90" s="119">
        <v>-2.2741956112131912E-2</v>
      </c>
      <c r="J90" s="48"/>
      <c r="K90" s="2">
        <f t="shared" si="4"/>
        <v>-5.8518543177148587E-2</v>
      </c>
      <c r="L90" s="2">
        <f t="shared" si="3"/>
        <v>8.8370385866283971E-3</v>
      </c>
    </row>
    <row r="91" spans="2:12" ht="24" x14ac:dyDescent="0.2">
      <c r="B91" s="44" t="s">
        <v>145</v>
      </c>
      <c r="C91" s="45">
        <v>7.1528751753155678E-2</v>
      </c>
      <c r="D91" s="46">
        <v>0.25772244417865359</v>
      </c>
      <c r="E91" s="107">
        <v>7843</v>
      </c>
      <c r="F91" s="114">
        <v>0</v>
      </c>
      <c r="G91" s="111"/>
      <c r="H91" s="124" t="s">
        <v>145</v>
      </c>
      <c r="I91" s="119">
        <v>1.5340199943911564E-2</v>
      </c>
      <c r="J91" s="48"/>
      <c r="K91" s="2">
        <f t="shared" si="4"/>
        <v>5.5264626391663886E-2</v>
      </c>
      <c r="L91" s="2">
        <f t="shared" si="3"/>
        <v>-4.2575467461855856E-3</v>
      </c>
    </row>
    <row r="92" spans="2:12" ht="24" x14ac:dyDescent="0.2">
      <c r="B92" s="44" t="s">
        <v>146</v>
      </c>
      <c r="C92" s="45">
        <v>3.9015682774448557E-2</v>
      </c>
      <c r="D92" s="46">
        <v>0.19364462394141083</v>
      </c>
      <c r="E92" s="107">
        <v>7843</v>
      </c>
      <c r="F92" s="114">
        <v>0</v>
      </c>
      <c r="G92" s="111"/>
      <c r="H92" s="124" t="s">
        <v>146</v>
      </c>
      <c r="I92" s="119">
        <v>-2.0915685020901804E-2</v>
      </c>
      <c r="J92" s="48"/>
      <c r="K92" s="2">
        <f t="shared" si="4"/>
        <v>-0.10379655721915301</v>
      </c>
      <c r="L92" s="2">
        <f t="shared" si="3"/>
        <v>4.2141099255752715E-3</v>
      </c>
    </row>
    <row r="93" spans="2:12" ht="24" x14ac:dyDescent="0.2">
      <c r="B93" s="44" t="s">
        <v>147</v>
      </c>
      <c r="C93" s="45">
        <v>1.0200178503123802E-2</v>
      </c>
      <c r="D93" s="46">
        <v>0.10048593088339552</v>
      </c>
      <c r="E93" s="107">
        <v>7843</v>
      </c>
      <c r="F93" s="114">
        <v>0</v>
      </c>
      <c r="G93" s="111"/>
      <c r="H93" s="124" t="s">
        <v>147</v>
      </c>
      <c r="I93" s="119">
        <v>-8.1778994272899436E-3</v>
      </c>
      <c r="J93" s="48"/>
      <c r="K93" s="2">
        <f t="shared" si="4"/>
        <v>-8.055340008487237E-2</v>
      </c>
      <c r="L93" s="2">
        <f t="shared" si="3"/>
        <v>8.3012649836271908E-4</v>
      </c>
    </row>
    <row r="94" spans="2:12" ht="24" x14ac:dyDescent="0.2">
      <c r="B94" s="44" t="s">
        <v>148</v>
      </c>
      <c r="C94" s="45">
        <v>7.6501338773428537E-4</v>
      </c>
      <c r="D94" s="46">
        <v>2.7650056437075143E-2</v>
      </c>
      <c r="E94" s="107">
        <v>7843</v>
      </c>
      <c r="F94" s="114">
        <v>0</v>
      </c>
      <c r="G94" s="111"/>
      <c r="H94" s="124" t="s">
        <v>148</v>
      </c>
      <c r="I94" s="119">
        <v>1.9931914022962703E-4</v>
      </c>
      <c r="J94" s="48"/>
      <c r="K94" s="2">
        <f t="shared" si="4"/>
        <v>7.2031194175742434E-3</v>
      </c>
      <c r="L94" s="2">
        <f t="shared" si="3"/>
        <v>-5.5147016084529117E-6</v>
      </c>
    </row>
    <row r="95" spans="2:12" ht="24" x14ac:dyDescent="0.2">
      <c r="B95" s="44" t="s">
        <v>149</v>
      </c>
      <c r="C95" s="45">
        <v>1.7850312380466658E-3</v>
      </c>
      <c r="D95" s="46">
        <v>4.2214596050387888E-2</v>
      </c>
      <c r="E95" s="107">
        <v>7843</v>
      </c>
      <c r="F95" s="114">
        <v>0</v>
      </c>
      <c r="G95" s="111"/>
      <c r="H95" s="124" t="s">
        <v>149</v>
      </c>
      <c r="I95" s="119">
        <v>1.2949570399189553E-3</v>
      </c>
      <c r="J95" s="48"/>
      <c r="K95" s="2">
        <f t="shared" si="4"/>
        <v>3.0620818913151583E-2</v>
      </c>
      <c r="L95" s="2">
        <f t="shared" si="3"/>
        <v>-5.4756861001931551E-5</v>
      </c>
    </row>
    <row r="96" spans="2:12" ht="24" x14ac:dyDescent="0.2">
      <c r="B96" s="44" t="s">
        <v>150</v>
      </c>
      <c r="C96" s="45">
        <v>2.5500446257809516E-4</v>
      </c>
      <c r="D96" s="46">
        <v>1.5967840955935383E-2</v>
      </c>
      <c r="E96" s="107">
        <v>7843</v>
      </c>
      <c r="F96" s="114">
        <v>0</v>
      </c>
      <c r="G96" s="111"/>
      <c r="H96" s="124" t="s">
        <v>150</v>
      </c>
      <c r="I96" s="119">
        <v>-4.5186924532302826E-4</v>
      </c>
      <c r="J96" s="48"/>
      <c r="K96" s="2">
        <f t="shared" si="4"/>
        <v>-2.8291490245652043E-2</v>
      </c>
      <c r="L96" s="2">
        <f t="shared" si="3"/>
        <v>7.2162964534248306E-6</v>
      </c>
    </row>
    <row r="97" spans="2:12" ht="24" x14ac:dyDescent="0.2">
      <c r="B97" s="44" t="s">
        <v>151</v>
      </c>
      <c r="C97" s="45">
        <v>0.20693612138212419</v>
      </c>
      <c r="D97" s="46">
        <v>0.40513515098448877</v>
      </c>
      <c r="E97" s="107">
        <v>7843</v>
      </c>
      <c r="F97" s="114">
        <v>0</v>
      </c>
      <c r="G97" s="111"/>
      <c r="H97" s="124" t="s">
        <v>151</v>
      </c>
      <c r="I97" s="119">
        <v>2.3883291891094168E-2</v>
      </c>
      <c r="J97" s="48"/>
      <c r="K97" s="2">
        <f t="shared" si="4"/>
        <v>4.6752240715936276E-2</v>
      </c>
      <c r="L97" s="2">
        <f t="shared" si="3"/>
        <v>-1.219917792314543E-2</v>
      </c>
    </row>
    <row r="98" spans="2:12" ht="24" x14ac:dyDescent="0.2">
      <c r="B98" s="44" t="s">
        <v>152</v>
      </c>
      <c r="C98" s="45">
        <v>2.1675379319138085E-3</v>
      </c>
      <c r="D98" s="46">
        <v>4.6509305663297126E-2</v>
      </c>
      <c r="E98" s="107">
        <v>7843</v>
      </c>
      <c r="F98" s="114">
        <v>0</v>
      </c>
      <c r="G98" s="111"/>
      <c r="H98" s="124" t="s">
        <v>152</v>
      </c>
      <c r="I98" s="119">
        <v>-2.8107070342548606E-3</v>
      </c>
      <c r="J98" s="48"/>
      <c r="K98" s="2">
        <f t="shared" si="4"/>
        <v>-6.0302227267088213E-2</v>
      </c>
      <c r="L98" s="2">
        <f t="shared" si="3"/>
        <v>1.3099129357788136E-4</v>
      </c>
    </row>
    <row r="99" spans="2:12" ht="24" x14ac:dyDescent="0.2">
      <c r="B99" s="44" t="s">
        <v>153</v>
      </c>
      <c r="C99" s="45">
        <v>0.62386841769730972</v>
      </c>
      <c r="D99" s="46">
        <v>0.48444456664764823</v>
      </c>
      <c r="E99" s="107">
        <v>7843</v>
      </c>
      <c r="F99" s="114">
        <v>0</v>
      </c>
      <c r="G99" s="111"/>
      <c r="H99" s="124" t="s">
        <v>153</v>
      </c>
      <c r="I99" s="119">
        <v>-5.5228410447177141E-2</v>
      </c>
      <c r="J99" s="48"/>
      <c r="K99" s="2">
        <f t="shared" si="4"/>
        <v>-4.2880343469035402E-2</v>
      </c>
      <c r="L99" s="2">
        <f t="shared" si="3"/>
        <v>7.1123227319996693E-2</v>
      </c>
    </row>
    <row r="100" spans="2:12" ht="24" x14ac:dyDescent="0.2">
      <c r="B100" s="44" t="s">
        <v>154</v>
      </c>
      <c r="C100" s="45">
        <v>3.6975647073823796E-3</v>
      </c>
      <c r="D100" s="46">
        <v>6.069894963716789E-2</v>
      </c>
      <c r="E100" s="107">
        <v>7843</v>
      </c>
      <c r="F100" s="114">
        <v>0</v>
      </c>
      <c r="G100" s="111"/>
      <c r="H100" s="124" t="s">
        <v>154</v>
      </c>
      <c r="I100" s="119">
        <v>6.8593758263194851E-3</v>
      </c>
      <c r="J100" s="48"/>
      <c r="K100" s="2">
        <f t="shared" si="4"/>
        <v>0.11258865072954626</v>
      </c>
      <c r="L100" s="2">
        <f t="shared" si="3"/>
        <v>-4.1784884452992604E-4</v>
      </c>
    </row>
    <row r="101" spans="2:12" ht="24" x14ac:dyDescent="0.2">
      <c r="B101" s="44" t="s">
        <v>155</v>
      </c>
      <c r="C101" s="45">
        <v>4.6410812189213314E-2</v>
      </c>
      <c r="D101" s="46">
        <v>0.21038653062322493</v>
      </c>
      <c r="E101" s="107">
        <v>7843</v>
      </c>
      <c r="F101" s="114">
        <v>0</v>
      </c>
      <c r="G101" s="111"/>
      <c r="H101" s="124" t="s">
        <v>155</v>
      </c>
      <c r="I101" s="119">
        <v>3.8535865145498505E-2</v>
      </c>
      <c r="J101" s="48"/>
      <c r="K101" s="2">
        <f t="shared" si="4"/>
        <v>0.17466605032568239</v>
      </c>
      <c r="L101" s="2">
        <f t="shared" si="3"/>
        <v>-8.5009282415494571E-3</v>
      </c>
    </row>
    <row r="102" spans="2:12" ht="24" x14ac:dyDescent="0.2">
      <c r="B102" s="44" t="s">
        <v>156</v>
      </c>
      <c r="C102" s="45">
        <v>5.6100981767180924E-3</v>
      </c>
      <c r="D102" s="46">
        <v>7.4694955338358973E-2</v>
      </c>
      <c r="E102" s="107">
        <v>7843</v>
      </c>
      <c r="F102" s="114">
        <v>0</v>
      </c>
      <c r="G102" s="111"/>
      <c r="H102" s="124" t="s">
        <v>156</v>
      </c>
      <c r="I102" s="119">
        <v>1.1147650868694729E-2</v>
      </c>
      <c r="J102" s="48"/>
      <c r="K102" s="2">
        <f t="shared" si="4"/>
        <v>0.14840508843826711</v>
      </c>
      <c r="L102" s="2">
        <f t="shared" si="3"/>
        <v>-8.3726425070954633E-4</v>
      </c>
    </row>
    <row r="103" spans="2:12" ht="24" x14ac:dyDescent="0.2">
      <c r="B103" s="44" t="s">
        <v>157</v>
      </c>
      <c r="C103" s="45">
        <v>5.9288537549407112E-2</v>
      </c>
      <c r="D103" s="46">
        <v>0.2361789978073871</v>
      </c>
      <c r="E103" s="107">
        <v>7843</v>
      </c>
      <c r="F103" s="114">
        <v>0</v>
      </c>
      <c r="G103" s="111"/>
      <c r="H103" s="124" t="s">
        <v>157</v>
      </c>
      <c r="I103" s="119">
        <v>5.3656003221832622E-2</v>
      </c>
      <c r="J103" s="48"/>
      <c r="K103" s="2">
        <f t="shared" si="4"/>
        <v>0.21371424948304682</v>
      </c>
      <c r="L103" s="2">
        <f t="shared" si="3"/>
        <v>-1.3469385471620595E-2</v>
      </c>
    </row>
    <row r="104" spans="2:12" ht="24" x14ac:dyDescent="0.2">
      <c r="B104" s="44" t="s">
        <v>158</v>
      </c>
      <c r="C104" s="45">
        <v>5.1000892515619032E-4</v>
      </c>
      <c r="D104" s="46">
        <v>2.2579057076234237E-2</v>
      </c>
      <c r="E104" s="107">
        <v>7843</v>
      </c>
      <c r="F104" s="114">
        <v>0</v>
      </c>
      <c r="G104" s="111"/>
      <c r="H104" s="124" t="s">
        <v>158</v>
      </c>
      <c r="I104" s="119">
        <v>-2.8445111235820826E-3</v>
      </c>
      <c r="J104" s="48"/>
      <c r="K104" s="2">
        <f t="shared" si="4"/>
        <v>-0.1259158160556596</v>
      </c>
      <c r="L104" s="2">
        <f t="shared" si="3"/>
        <v>6.4250958569031581E-5</v>
      </c>
    </row>
    <row r="105" spans="2:12" ht="24" x14ac:dyDescent="0.2">
      <c r="B105" s="44" t="s">
        <v>159</v>
      </c>
      <c r="C105" s="45">
        <v>1.7850312380466656E-3</v>
      </c>
      <c r="D105" s="46">
        <v>4.2214596050387902E-2</v>
      </c>
      <c r="E105" s="107">
        <v>7843</v>
      </c>
      <c r="F105" s="114">
        <v>0</v>
      </c>
      <c r="G105" s="111"/>
      <c r="H105" s="124" t="s">
        <v>159</v>
      </c>
      <c r="I105" s="119">
        <v>-4.4299073892066446E-3</v>
      </c>
      <c r="J105" s="48"/>
      <c r="K105" s="2">
        <f t="shared" si="4"/>
        <v>-0.10475049579669314</v>
      </c>
      <c r="L105" s="2">
        <f t="shared" si="3"/>
        <v>1.8731727438417472E-4</v>
      </c>
    </row>
    <row r="106" spans="2:12" ht="24" x14ac:dyDescent="0.2">
      <c r="B106" s="44" t="s">
        <v>160</v>
      </c>
      <c r="C106" s="45">
        <v>0.28662501593777895</v>
      </c>
      <c r="D106" s="46">
        <v>0.45221365528306096</v>
      </c>
      <c r="E106" s="107">
        <v>7843</v>
      </c>
      <c r="F106" s="114">
        <v>0</v>
      </c>
      <c r="G106" s="111"/>
      <c r="H106" s="124" t="s">
        <v>160</v>
      </c>
      <c r="I106" s="119">
        <v>-6.0009256987382333E-2</v>
      </c>
      <c r="J106" s="48"/>
      <c r="K106" s="2">
        <f t="shared" si="4"/>
        <v>-9.4665656923083055E-2</v>
      </c>
      <c r="L106" s="2">
        <f t="shared" si="3"/>
        <v>3.803545965381426E-2</v>
      </c>
    </row>
    <row r="107" spans="2:12" ht="24" x14ac:dyDescent="0.2">
      <c r="B107" s="44" t="s">
        <v>161</v>
      </c>
      <c r="C107" s="45">
        <v>6.5918653576437572E-2</v>
      </c>
      <c r="D107" s="46">
        <v>0.24815566975621664</v>
      </c>
      <c r="E107" s="107">
        <v>7843</v>
      </c>
      <c r="F107" s="114">
        <v>0</v>
      </c>
      <c r="G107" s="111"/>
      <c r="H107" s="124" t="s">
        <v>161</v>
      </c>
      <c r="I107" s="119">
        <v>-1.8098146263080182E-2</v>
      </c>
      <c r="J107" s="48"/>
      <c r="K107" s="2">
        <f t="shared" si="4"/>
        <v>-6.8123129508972272E-2</v>
      </c>
      <c r="L107" s="2">
        <f t="shared" si="3"/>
        <v>4.8074881185010453E-3</v>
      </c>
    </row>
    <row r="108" spans="2:12" ht="24" x14ac:dyDescent="0.2">
      <c r="B108" s="44" t="s">
        <v>162</v>
      </c>
      <c r="C108" s="45">
        <v>2.3332908325895702E-2</v>
      </c>
      <c r="D108" s="46">
        <v>0.15096817435469079</v>
      </c>
      <c r="E108" s="107">
        <v>7843</v>
      </c>
      <c r="F108" s="114">
        <v>0</v>
      </c>
      <c r="G108" s="111"/>
      <c r="H108" s="124" t="s">
        <v>162</v>
      </c>
      <c r="I108" s="119">
        <v>-1.8032226023766404E-2</v>
      </c>
      <c r="J108" s="48"/>
      <c r="K108" s="2">
        <f t="shared" si="4"/>
        <v>-0.11665691674633952</v>
      </c>
      <c r="L108" s="2">
        <f t="shared" si="3"/>
        <v>2.7869733374125496E-3</v>
      </c>
    </row>
    <row r="109" spans="2:12" ht="24" x14ac:dyDescent="0.2">
      <c r="B109" s="44" t="s">
        <v>163</v>
      </c>
      <c r="C109" s="45">
        <v>1.1475200816014278E-3</v>
      </c>
      <c r="D109" s="46">
        <v>3.3857782582079721E-2</v>
      </c>
      <c r="E109" s="107">
        <v>7843</v>
      </c>
      <c r="F109" s="114">
        <v>0</v>
      </c>
      <c r="G109" s="111"/>
      <c r="H109" s="124" t="s">
        <v>163</v>
      </c>
      <c r="I109" s="119">
        <v>9.0510016181871028E-4</v>
      </c>
      <c r="J109" s="48"/>
      <c r="K109" s="2">
        <f t="shared" si="4"/>
        <v>2.670173508898557E-2</v>
      </c>
      <c r="L109" s="2">
        <f t="shared" si="3"/>
        <v>-3.067597852959792E-5</v>
      </c>
    </row>
    <row r="110" spans="2:12" ht="24" x14ac:dyDescent="0.2">
      <c r="B110" s="44" t="s">
        <v>164</v>
      </c>
      <c r="C110" s="45">
        <v>6.3751115644523784E-4</v>
      </c>
      <c r="D110" s="46">
        <v>2.524254302966876E-2</v>
      </c>
      <c r="E110" s="107">
        <v>7843</v>
      </c>
      <c r="F110" s="114">
        <v>0</v>
      </c>
      <c r="G110" s="111"/>
      <c r="H110" s="124" t="s">
        <v>164</v>
      </c>
      <c r="I110" s="119">
        <v>-7.554665915262943E-4</v>
      </c>
      <c r="J110" s="48"/>
      <c r="K110" s="2">
        <f t="shared" si="4"/>
        <v>-2.9909227935493856E-2</v>
      </c>
      <c r="L110" s="2">
        <f t="shared" si="3"/>
        <v>1.9079629966505395E-5</v>
      </c>
    </row>
    <row r="111" spans="2:12" ht="15.75" customHeight="1" x14ac:dyDescent="0.2">
      <c r="B111" s="44" t="s">
        <v>165</v>
      </c>
      <c r="C111" s="45">
        <v>1.0200178503123804E-3</v>
      </c>
      <c r="D111" s="46">
        <v>3.192346084557305E-2</v>
      </c>
      <c r="E111" s="107">
        <v>7843</v>
      </c>
      <c r="F111" s="114">
        <v>0</v>
      </c>
      <c r="G111" s="111"/>
      <c r="H111" s="124" t="s">
        <v>165</v>
      </c>
      <c r="I111" s="119">
        <v>3.757546828040975E-4</v>
      </c>
      <c r="J111" s="48"/>
      <c r="K111" s="3">
        <f t="shared" ref="K111:K120" si="5">((1-C111)/D111)*I111</f>
        <v>1.1758480953431873E-2</v>
      </c>
      <c r="L111" s="3">
        <f t="shared" ref="L111:L120" si="6">((0-C111)/D111)*I111</f>
        <v>-1.2006106908417994E-5</v>
      </c>
    </row>
    <row r="112" spans="2:12" ht="24" x14ac:dyDescent="0.2">
      <c r="B112" s="44" t="s">
        <v>166</v>
      </c>
      <c r="C112" s="45">
        <v>0.16090781588677799</v>
      </c>
      <c r="D112" s="46">
        <v>0.36746932902266438</v>
      </c>
      <c r="E112" s="107">
        <v>7843</v>
      </c>
      <c r="F112" s="114">
        <v>0</v>
      </c>
      <c r="G112" s="111"/>
      <c r="H112" s="124" t="s">
        <v>166</v>
      </c>
      <c r="I112" s="119">
        <v>7.1195138778231984E-2</v>
      </c>
      <c r="J112" s="48"/>
      <c r="K112" s="3">
        <f t="shared" si="5"/>
        <v>0.16256944397116221</v>
      </c>
      <c r="L112" s="3">
        <f t="shared" si="6"/>
        <v>-3.1174994422064537E-2</v>
      </c>
    </row>
    <row r="113" spans="2:12" ht="24" x14ac:dyDescent="0.2">
      <c r="B113" s="44" t="s">
        <v>167</v>
      </c>
      <c r="C113" s="45">
        <v>1.8870330230779039E-2</v>
      </c>
      <c r="D113" s="46">
        <v>0.13607572074328028</v>
      </c>
      <c r="E113" s="107">
        <v>7843</v>
      </c>
      <c r="F113" s="114">
        <v>0</v>
      </c>
      <c r="G113" s="111"/>
      <c r="H113" s="124" t="s">
        <v>167</v>
      </c>
      <c r="I113" s="119">
        <v>-2.4844884126765474E-3</v>
      </c>
      <c r="J113" s="48"/>
      <c r="K113" s="3">
        <f t="shared" si="5"/>
        <v>-1.7913594596890434E-2</v>
      </c>
      <c r="L113" s="3">
        <f t="shared" si="6"/>
        <v>3.4453697210393554E-4</v>
      </c>
    </row>
    <row r="114" spans="2:12" ht="24" x14ac:dyDescent="0.2">
      <c r="B114" s="44" t="s">
        <v>168</v>
      </c>
      <c r="C114" s="45">
        <v>0.27948489098559226</v>
      </c>
      <c r="D114" s="46">
        <v>0.44877473802381979</v>
      </c>
      <c r="E114" s="107">
        <v>7843</v>
      </c>
      <c r="F114" s="114">
        <v>0</v>
      </c>
      <c r="G114" s="111"/>
      <c r="H114" s="124" t="s">
        <v>168</v>
      </c>
      <c r="I114" s="119">
        <v>3.0164493745109201E-2</v>
      </c>
      <c r="J114" s="48"/>
      <c r="K114" s="3">
        <f t="shared" si="5"/>
        <v>4.8429583168668008E-2</v>
      </c>
      <c r="L114" s="3">
        <f t="shared" si="6"/>
        <v>-1.8785639056046764E-2</v>
      </c>
    </row>
    <row r="115" spans="2:12" ht="24" x14ac:dyDescent="0.2">
      <c r="B115" s="44" t="s">
        <v>169</v>
      </c>
      <c r="C115" s="45">
        <v>3.8505673849292363E-2</v>
      </c>
      <c r="D115" s="46">
        <v>0.19242585077400853</v>
      </c>
      <c r="E115" s="107">
        <v>7843</v>
      </c>
      <c r="F115" s="114">
        <v>0</v>
      </c>
      <c r="G115" s="111"/>
      <c r="H115" s="124" t="s">
        <v>169</v>
      </c>
      <c r="I115" s="119">
        <v>2.2166819370177844E-2</v>
      </c>
      <c r="J115" s="48"/>
      <c r="K115" s="3">
        <f t="shared" si="5"/>
        <v>0.11076095528487298</v>
      </c>
      <c r="L115" s="3">
        <f t="shared" si="6"/>
        <v>-4.4357258315915185E-3</v>
      </c>
    </row>
    <row r="116" spans="2:12" ht="24" x14ac:dyDescent="0.2">
      <c r="B116" s="44" t="s">
        <v>170</v>
      </c>
      <c r="C116" s="45">
        <v>0.12010710187428281</v>
      </c>
      <c r="D116" s="46">
        <v>0.32510746267107321</v>
      </c>
      <c r="E116" s="107">
        <v>7843</v>
      </c>
      <c r="F116" s="114">
        <v>0</v>
      </c>
      <c r="G116" s="111"/>
      <c r="H116" s="124" t="s">
        <v>170</v>
      </c>
      <c r="I116" s="119">
        <v>-2.7958413568340466E-2</v>
      </c>
      <c r="J116" s="48"/>
      <c r="K116" s="3">
        <f t="shared" si="5"/>
        <v>-7.5668547684289489E-2</v>
      </c>
      <c r="L116" s="3">
        <f t="shared" si="6"/>
        <v>1.0328904784611029E-2</v>
      </c>
    </row>
    <row r="117" spans="2:12" ht="24" x14ac:dyDescent="0.2">
      <c r="B117" s="44" t="s">
        <v>171</v>
      </c>
      <c r="C117" s="45">
        <v>1.0200178503123806E-3</v>
      </c>
      <c r="D117" s="46">
        <v>3.1923460845573098E-2</v>
      </c>
      <c r="E117" s="107">
        <v>7843</v>
      </c>
      <c r="F117" s="114">
        <v>0</v>
      </c>
      <c r="G117" s="111"/>
      <c r="H117" s="124" t="s">
        <v>171</v>
      </c>
      <c r="I117" s="119">
        <v>7.8333558057048223E-4</v>
      </c>
      <c r="J117" s="48"/>
      <c r="K117" s="3">
        <f t="shared" si="5"/>
        <v>2.4512898776262591E-2</v>
      </c>
      <c r="L117" s="3">
        <f t="shared" si="6"/>
        <v>-2.5029124468423839E-5</v>
      </c>
    </row>
    <row r="118" spans="2:12" ht="24" x14ac:dyDescent="0.2">
      <c r="B118" s="44" t="s">
        <v>172</v>
      </c>
      <c r="C118" s="45">
        <v>1.2750223128904758E-4</v>
      </c>
      <c r="D118" s="46">
        <v>1.12916885933437E-2</v>
      </c>
      <c r="E118" s="107">
        <v>7843</v>
      </c>
      <c r="F118" s="114">
        <v>0</v>
      </c>
      <c r="G118" s="111"/>
      <c r="H118" s="124" t="s">
        <v>172</v>
      </c>
      <c r="I118" s="119">
        <v>1.4273498123443587E-3</v>
      </c>
      <c r="J118" s="48"/>
      <c r="K118" s="3">
        <f t="shared" si="5"/>
        <v>0.12639100080210777</v>
      </c>
      <c r="L118" s="3">
        <f t="shared" si="6"/>
        <v>-1.6117189594759985E-5</v>
      </c>
    </row>
    <row r="119" spans="2:12" x14ac:dyDescent="0.2">
      <c r="B119" s="44" t="s">
        <v>173</v>
      </c>
      <c r="C119" s="45">
        <v>0.41234221598877979</v>
      </c>
      <c r="D119" s="46">
        <v>0.49228753050133817</v>
      </c>
      <c r="E119" s="107">
        <v>7843</v>
      </c>
      <c r="F119" s="114">
        <v>0</v>
      </c>
      <c r="G119" s="111"/>
      <c r="H119" s="124" t="s">
        <v>173</v>
      </c>
      <c r="I119" s="119">
        <v>1.2634191987597936E-3</v>
      </c>
      <c r="J119" s="48"/>
      <c r="K119" s="3">
        <f t="shared" si="5"/>
        <v>1.5081798351957109E-3</v>
      </c>
      <c r="L119" s="3">
        <f t="shared" si="6"/>
        <v>-1.0582455168199022E-3</v>
      </c>
    </row>
    <row r="120" spans="2:12" x14ac:dyDescent="0.2">
      <c r="B120" s="44" t="s">
        <v>174</v>
      </c>
      <c r="C120" s="45">
        <v>0.39283437460155551</v>
      </c>
      <c r="D120" s="46">
        <v>0.48841165411266235</v>
      </c>
      <c r="E120" s="107">
        <v>7843</v>
      </c>
      <c r="F120" s="114">
        <v>0</v>
      </c>
      <c r="G120" s="111"/>
      <c r="H120" s="124" t="s">
        <v>174</v>
      </c>
      <c r="I120" s="119">
        <v>-7.1750186171725766E-2</v>
      </c>
      <c r="J120" s="48"/>
      <c r="K120" s="3">
        <f t="shared" si="5"/>
        <v>-8.9195755859997755E-2</v>
      </c>
      <c r="L120" s="3">
        <f t="shared" si="6"/>
        <v>5.7709391811140917E-2</v>
      </c>
    </row>
    <row r="121" spans="2:12" ht="24.75" thickBot="1" x14ac:dyDescent="0.25">
      <c r="B121" s="47" t="s">
        <v>175</v>
      </c>
      <c r="C121" s="103">
        <v>2.2013260232054064</v>
      </c>
      <c r="D121" s="104">
        <v>1.1705553043973371</v>
      </c>
      <c r="E121" s="108">
        <v>7843</v>
      </c>
      <c r="F121" s="115">
        <v>0</v>
      </c>
      <c r="G121" s="111"/>
      <c r="H121" s="125" t="s">
        <v>175</v>
      </c>
      <c r="I121" s="120">
        <v>-3.7841849510734826E-2</v>
      </c>
      <c r="J121" s="48"/>
      <c r="K121" s="126" t="str">
        <f>"((memsleep-"&amp;C121&amp;")/"&amp;D121&amp;")*("&amp;I121&amp;")"</f>
        <v>((memsleep-2.20132602320541)/1.17055530439734)*(-0.0378418495107348)</v>
      </c>
      <c r="L121" s="4"/>
    </row>
    <row r="122" spans="2:12" ht="69" customHeight="1" thickTop="1" x14ac:dyDescent="0.2">
      <c r="B122" s="77" t="s">
        <v>48</v>
      </c>
      <c r="C122" s="77"/>
      <c r="D122" s="77"/>
      <c r="E122" s="77"/>
      <c r="F122" s="77"/>
      <c r="G122" s="111"/>
      <c r="H122" s="77" t="s">
        <v>7</v>
      </c>
      <c r="I122" s="77"/>
      <c r="J122" s="48"/>
      <c r="K122" s="3"/>
      <c r="L122" s="3"/>
    </row>
  </sheetData>
  <mergeCells count="7">
    <mergeCell ref="K3:L3"/>
    <mergeCell ref="B3:F3"/>
    <mergeCell ref="B4"/>
    <mergeCell ref="B122:F122"/>
    <mergeCell ref="H2:I2"/>
    <mergeCell ref="H3:H4"/>
    <mergeCell ref="H122:I122"/>
  </mergeCells>
  <pageMargins left="0.25" right="0.2" top="0.25" bottom="0.25" header="0.55000000000000004" footer="0.05"/>
  <pageSetup scale="8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43"/>
  <sheetViews>
    <sheetView topLeftCell="A129" workbookViewId="0">
      <selection activeCell="K142" sqref="K142"/>
    </sheetView>
  </sheetViews>
  <sheetFormatPr defaultColWidth="9.140625" defaultRowHeight="15" x14ac:dyDescent="0.25"/>
  <cols>
    <col min="1" max="1" width="9.140625" style="2"/>
    <col min="2" max="2" width="30.7109375" style="2" customWidth="1"/>
    <col min="3" max="7" width="9.140625" style="2"/>
    <col min="8" max="8" width="27.7109375" style="2" customWidth="1"/>
    <col min="9" max="9" width="10.28515625" style="2" bestFit="1" customWidth="1"/>
    <col min="10" max="10" width="7.5703125" style="2" customWidth="1"/>
    <col min="11" max="11" width="12.7109375" style="2" bestFit="1" customWidth="1"/>
    <col min="12" max="12" width="15.28515625" style="2" bestFit="1" customWidth="1"/>
    <col min="13" max="16384" width="9.140625" style="2"/>
  </cols>
  <sheetData>
    <row r="1" spans="1:12" x14ac:dyDescent="0.25">
      <c r="A1" s="2" t="s">
        <v>3</v>
      </c>
    </row>
    <row r="3" spans="1:12" x14ac:dyDescent="0.25">
      <c r="G3" s="109"/>
    </row>
    <row r="4" spans="1:12" ht="15.75" customHeight="1" thickBot="1" x14ac:dyDescent="0.25">
      <c r="G4" s="109"/>
      <c r="H4" s="79" t="s">
        <v>6</v>
      </c>
      <c r="I4" s="79"/>
      <c r="J4" s="58"/>
    </row>
    <row r="5" spans="1:12" ht="16.5" thickTop="1" thickBot="1" x14ac:dyDescent="0.25">
      <c r="B5" s="79" t="s">
        <v>0</v>
      </c>
      <c r="C5" s="79"/>
      <c r="D5" s="79"/>
      <c r="E5" s="79"/>
      <c r="F5" s="79"/>
      <c r="G5" s="137"/>
      <c r="H5" s="150" t="s">
        <v>47</v>
      </c>
      <c r="I5" s="143" t="s">
        <v>4</v>
      </c>
      <c r="J5" s="58"/>
      <c r="K5" s="78" t="s">
        <v>8</v>
      </c>
      <c r="L5" s="78"/>
    </row>
    <row r="6" spans="1:12" ht="27" thickTop="1" thickBot="1" x14ac:dyDescent="0.25">
      <c r="B6" s="81" t="s">
        <v>47</v>
      </c>
      <c r="C6" s="49" t="s">
        <v>1</v>
      </c>
      <c r="D6" s="50" t="s">
        <v>49</v>
      </c>
      <c r="E6" s="133" t="s">
        <v>50</v>
      </c>
      <c r="F6" s="139" t="s">
        <v>2</v>
      </c>
      <c r="G6" s="138"/>
      <c r="H6" s="151"/>
      <c r="I6" s="144" t="s">
        <v>5</v>
      </c>
      <c r="J6" s="58"/>
      <c r="K6" s="1" t="s">
        <v>9</v>
      </c>
      <c r="L6" s="1" t="s">
        <v>10</v>
      </c>
    </row>
    <row r="7" spans="1:12" ht="24.75" thickTop="1" x14ac:dyDescent="0.2">
      <c r="B7" s="51" t="s">
        <v>60</v>
      </c>
      <c r="C7" s="52">
        <v>0.64401478532840484</v>
      </c>
      <c r="D7" s="53">
        <v>0.47887884304016232</v>
      </c>
      <c r="E7" s="134">
        <v>3517</v>
      </c>
      <c r="F7" s="140">
        <v>0</v>
      </c>
      <c r="G7" s="138"/>
      <c r="H7" s="152" t="s">
        <v>60</v>
      </c>
      <c r="I7" s="145">
        <v>0.10325044692431787</v>
      </c>
      <c r="J7" s="155"/>
      <c r="K7" s="2">
        <f>((1-C7)/D7)*I7</f>
        <v>7.675351092971304E-2</v>
      </c>
      <c r="L7" s="2">
        <f>((0-C7)/D7)*I7</f>
        <v>-0.13885519349504793</v>
      </c>
    </row>
    <row r="8" spans="1:12" ht="24" x14ac:dyDescent="0.2">
      <c r="B8" s="54" t="s">
        <v>61</v>
      </c>
      <c r="C8" s="55">
        <v>0.24282058572647142</v>
      </c>
      <c r="D8" s="56">
        <v>0.42884850576373684</v>
      </c>
      <c r="E8" s="135">
        <v>3517</v>
      </c>
      <c r="F8" s="141">
        <v>0</v>
      </c>
      <c r="G8" s="138"/>
      <c r="H8" s="153" t="s">
        <v>61</v>
      </c>
      <c r="I8" s="146">
        <v>-7.068810194879617E-2</v>
      </c>
      <c r="J8" s="155"/>
      <c r="K8" s="2">
        <f t="shared" ref="K8:K18" si="0">((1-C8)/D8)*I8</f>
        <v>-0.12480765330959183</v>
      </c>
      <c r="L8" s="2">
        <f t="shared" ref="L8:L71" si="1">((0-C8)/D8)*I8</f>
        <v>4.0024684914153744E-2</v>
      </c>
    </row>
    <row r="9" spans="1:12" ht="24" x14ac:dyDescent="0.2">
      <c r="B9" s="54" t="s">
        <v>62</v>
      </c>
      <c r="C9" s="55">
        <v>1.3647995450668183E-2</v>
      </c>
      <c r="D9" s="56">
        <v>0.11604118396543486</v>
      </c>
      <c r="E9" s="135">
        <v>3517</v>
      </c>
      <c r="F9" s="141">
        <v>0</v>
      </c>
      <c r="G9" s="138"/>
      <c r="H9" s="153" t="s">
        <v>62</v>
      </c>
      <c r="I9" s="146">
        <v>-1.8315446166946456E-2</v>
      </c>
      <c r="J9" s="155"/>
      <c r="K9" s="2">
        <f t="shared" si="0"/>
        <v>-0.1556815987534578</v>
      </c>
      <c r="L9" s="2">
        <f t="shared" si="1"/>
        <v>2.1541414644468074E-3</v>
      </c>
    </row>
    <row r="10" spans="1:12" ht="24" x14ac:dyDescent="0.2">
      <c r="B10" s="54" t="s">
        <v>63</v>
      </c>
      <c r="C10" s="55">
        <v>3.1276656241114587E-2</v>
      </c>
      <c r="D10" s="56">
        <v>0.17408918494711556</v>
      </c>
      <c r="E10" s="135">
        <v>3517</v>
      </c>
      <c r="F10" s="141">
        <v>0</v>
      </c>
      <c r="G10" s="138"/>
      <c r="H10" s="153" t="s">
        <v>63</v>
      </c>
      <c r="I10" s="146">
        <v>-2.2443489058252639E-2</v>
      </c>
      <c r="J10" s="155"/>
      <c r="K10" s="2">
        <f t="shared" si="0"/>
        <v>-0.12488732009820741</v>
      </c>
      <c r="L10" s="2">
        <f t="shared" si="1"/>
        <v>4.0321705931326141E-3</v>
      </c>
    </row>
    <row r="11" spans="1:12" ht="24.75" thickBot="1" x14ac:dyDescent="0.25">
      <c r="B11" s="54" t="s">
        <v>64</v>
      </c>
      <c r="C11" s="55">
        <v>2.7295990901336366E-2</v>
      </c>
      <c r="D11" s="56">
        <v>0.1629676999843501</v>
      </c>
      <c r="E11" s="135">
        <v>3517</v>
      </c>
      <c r="F11" s="141">
        <v>0</v>
      </c>
      <c r="G11" s="138"/>
      <c r="H11" s="153" t="s">
        <v>64</v>
      </c>
      <c r="I11" s="146">
        <v>-3.6242310544923134E-2</v>
      </c>
      <c r="J11" s="155"/>
      <c r="K11" s="2">
        <f t="shared" si="0"/>
        <v>-0.21631918944325088</v>
      </c>
      <c r="L11" s="2">
        <f t="shared" si="1"/>
        <v>6.0703426444174468E-3</v>
      </c>
    </row>
    <row r="12" spans="1:12" ht="24" x14ac:dyDescent="0.2">
      <c r="B12" s="54" t="s">
        <v>65</v>
      </c>
      <c r="C12" s="55">
        <v>1.4216661927779358E-3</v>
      </c>
      <c r="D12" s="56">
        <v>3.7683535199017119E-2</v>
      </c>
      <c r="E12" s="135">
        <v>3517</v>
      </c>
      <c r="F12" s="141">
        <v>0</v>
      </c>
      <c r="G12" s="138"/>
      <c r="H12" s="153" t="s">
        <v>65</v>
      </c>
      <c r="I12" s="147">
        <v>-7.28895021839458E-3</v>
      </c>
      <c r="J12" s="155"/>
      <c r="K12" s="2">
        <f t="shared" si="0"/>
        <v>-0.19315034340191337</v>
      </c>
      <c r="L12" s="2">
        <f t="shared" si="1"/>
        <v>2.7498625199589037E-4</v>
      </c>
    </row>
    <row r="13" spans="1:12" ht="24" x14ac:dyDescent="0.2">
      <c r="B13" s="54" t="s">
        <v>66</v>
      </c>
      <c r="C13" s="55">
        <v>1.1373329542223489E-3</v>
      </c>
      <c r="D13" s="56">
        <v>3.3709976766722681E-2</v>
      </c>
      <c r="E13" s="135">
        <v>3517</v>
      </c>
      <c r="F13" s="141">
        <v>0</v>
      </c>
      <c r="G13" s="138"/>
      <c r="H13" s="153" t="s">
        <v>66</v>
      </c>
      <c r="I13" s="148">
        <v>-1.0063085568813626E-2</v>
      </c>
      <c r="J13" s="155"/>
      <c r="K13" s="2">
        <f t="shared" si="0"/>
        <v>-0.29817998865836315</v>
      </c>
      <c r="L13" s="2">
        <f t="shared" si="1"/>
        <v>3.3951607020593595E-4</v>
      </c>
    </row>
    <row r="14" spans="1:12" ht="24" x14ac:dyDescent="0.2">
      <c r="B14" s="54" t="s">
        <v>67</v>
      </c>
      <c r="C14" s="55">
        <v>5.6866647711117449E-3</v>
      </c>
      <c r="D14" s="56">
        <v>7.5205949134009645E-2</v>
      </c>
      <c r="E14" s="135">
        <v>3517</v>
      </c>
      <c r="F14" s="141">
        <v>0</v>
      </c>
      <c r="G14" s="138"/>
      <c r="H14" s="153" t="s">
        <v>67</v>
      </c>
      <c r="I14" s="148">
        <v>-1.0228549713064165E-2</v>
      </c>
      <c r="J14" s="155"/>
      <c r="K14" s="2">
        <f t="shared" si="0"/>
        <v>-0.13523376138274232</v>
      </c>
      <c r="L14" s="2">
        <f t="shared" si="1"/>
        <v>7.7342728843432876E-4</v>
      </c>
    </row>
    <row r="15" spans="1:12" ht="24" x14ac:dyDescent="0.2">
      <c r="B15" s="54" t="s">
        <v>68</v>
      </c>
      <c r="C15" s="55">
        <v>3.1276656241114587E-3</v>
      </c>
      <c r="D15" s="56">
        <v>5.5845949735489592E-2</v>
      </c>
      <c r="E15" s="135">
        <v>3517</v>
      </c>
      <c r="F15" s="141">
        <v>0</v>
      </c>
      <c r="G15" s="138"/>
      <c r="H15" s="153" t="s">
        <v>68</v>
      </c>
      <c r="I15" s="148">
        <v>-1.3300402040519719E-2</v>
      </c>
      <c r="J15" s="155"/>
      <c r="K15" s="2">
        <f t="shared" si="0"/>
        <v>-0.23741744733629042</v>
      </c>
      <c r="L15" s="2">
        <f t="shared" si="1"/>
        <v>7.4489216220741442E-4</v>
      </c>
    </row>
    <row r="16" spans="1:12" ht="24" x14ac:dyDescent="0.2">
      <c r="B16" s="54" t="s">
        <v>69</v>
      </c>
      <c r="C16" s="55">
        <v>5.6866647711117447E-4</v>
      </c>
      <c r="D16" s="56">
        <v>2.3843337441368798E-2</v>
      </c>
      <c r="E16" s="135">
        <v>3517</v>
      </c>
      <c r="F16" s="141">
        <v>0</v>
      </c>
      <c r="G16" s="138"/>
      <c r="H16" s="153" t="s">
        <v>69</v>
      </c>
      <c r="I16" s="148">
        <v>-1.7267412263412346E-3</v>
      </c>
      <c r="J16" s="155"/>
      <c r="K16" s="2">
        <f t="shared" si="0"/>
        <v>-7.2379099223623455E-2</v>
      </c>
      <c r="L16" s="2">
        <f t="shared" si="1"/>
        <v>4.1182986755973528E-5</v>
      </c>
    </row>
    <row r="17" spans="2:12" ht="24" x14ac:dyDescent="0.2">
      <c r="B17" s="54" t="s">
        <v>70</v>
      </c>
      <c r="C17" s="55">
        <v>2.0187659937446686E-2</v>
      </c>
      <c r="D17" s="56">
        <v>0.1406618074261283</v>
      </c>
      <c r="E17" s="135">
        <v>3517</v>
      </c>
      <c r="F17" s="141">
        <v>0</v>
      </c>
      <c r="G17" s="138"/>
      <c r="H17" s="153" t="s">
        <v>70</v>
      </c>
      <c r="I17" s="148">
        <v>-2.8732531471934639E-2</v>
      </c>
      <c r="J17" s="155"/>
      <c r="K17" s="2">
        <f t="shared" si="0"/>
        <v>-0.2001430908117838</v>
      </c>
      <c r="L17" s="2">
        <f t="shared" si="1"/>
        <v>4.1236678606026258E-3</v>
      </c>
    </row>
    <row r="18" spans="2:12" ht="24" x14ac:dyDescent="0.2">
      <c r="B18" s="54" t="s">
        <v>71</v>
      </c>
      <c r="C18" s="55">
        <v>2.8433323855558729E-4</v>
      </c>
      <c r="D18" s="56">
        <v>1.6862183682891975E-2</v>
      </c>
      <c r="E18" s="135">
        <v>3517</v>
      </c>
      <c r="F18" s="141">
        <v>0</v>
      </c>
      <c r="G18" s="138"/>
      <c r="H18" s="153" t="s">
        <v>71</v>
      </c>
      <c r="I18" s="148">
        <v>-4.9698384195145267E-4</v>
      </c>
      <c r="J18" s="155"/>
      <c r="K18" s="2">
        <f t="shared" si="0"/>
        <v>-2.9464898631738134E-2</v>
      </c>
      <c r="L18" s="2">
        <f t="shared" si="1"/>
        <v>8.3802328304147189E-6</v>
      </c>
    </row>
    <row r="19" spans="2:12" ht="48" x14ac:dyDescent="0.2">
      <c r="B19" s="54" t="s">
        <v>72</v>
      </c>
      <c r="C19" s="55">
        <v>5.4023315325561552E-3</v>
      </c>
      <c r="D19" s="56">
        <v>7.3312171876082369E-2</v>
      </c>
      <c r="E19" s="135">
        <v>3517</v>
      </c>
      <c r="F19" s="141">
        <v>0</v>
      </c>
      <c r="G19" s="138"/>
      <c r="H19" s="153" t="s">
        <v>72</v>
      </c>
      <c r="I19" s="148">
        <v>-1.7530558350699076E-2</v>
      </c>
      <c r="J19" s="155"/>
      <c r="K19" s="2">
        <f>((1-C19)/D19)*I19</f>
        <v>-0.23783025405398081</v>
      </c>
      <c r="L19" s="2">
        <f t="shared" si="1"/>
        <v>1.2918167029804561E-3</v>
      </c>
    </row>
    <row r="20" spans="2:12" ht="24" x14ac:dyDescent="0.2">
      <c r="B20" s="54" t="s">
        <v>73</v>
      </c>
      <c r="C20" s="55">
        <v>3.1276656241114587E-3</v>
      </c>
      <c r="D20" s="56">
        <v>5.5845949735487094E-2</v>
      </c>
      <c r="E20" s="135">
        <v>3517</v>
      </c>
      <c r="F20" s="141">
        <v>0</v>
      </c>
      <c r="G20" s="138"/>
      <c r="H20" s="153" t="s">
        <v>73</v>
      </c>
      <c r="I20" s="148">
        <v>5.5710196805183881E-3</v>
      </c>
      <c r="J20" s="155"/>
      <c r="K20" s="2">
        <f t="shared" ref="K20:K58" si="2">((1-C20)/D20)*I20</f>
        <v>9.9444909077146038E-2</v>
      </c>
      <c r="L20" s="2">
        <f t="shared" ref="L20:L58" si="3">((0-C20)/D20)*I20</f>
        <v>-3.1200627491403493E-4</v>
      </c>
    </row>
    <row r="21" spans="2:12" ht="24" x14ac:dyDescent="0.2">
      <c r="B21" s="54" t="s">
        <v>74</v>
      </c>
      <c r="C21" s="55">
        <v>0.58373613875462038</v>
      </c>
      <c r="D21" s="56">
        <v>0.49300848710256612</v>
      </c>
      <c r="E21" s="135">
        <v>3517</v>
      </c>
      <c r="F21" s="141">
        <v>0</v>
      </c>
      <c r="G21" s="138"/>
      <c r="H21" s="153" t="s">
        <v>74</v>
      </c>
      <c r="I21" s="148">
        <v>0.12055436086386632</v>
      </c>
      <c r="J21" s="155"/>
      <c r="K21" s="2">
        <f t="shared" si="2"/>
        <v>0.10178815386746447</v>
      </c>
      <c r="L21" s="2">
        <f t="shared" si="3"/>
        <v>-0.14273980866796757</v>
      </c>
    </row>
    <row r="22" spans="2:12" ht="24" x14ac:dyDescent="0.2">
      <c r="B22" s="54" t="s">
        <v>75</v>
      </c>
      <c r="C22" s="55">
        <v>2.8433323855558716E-3</v>
      </c>
      <c r="D22" s="56">
        <v>5.3254616992193929E-2</v>
      </c>
      <c r="E22" s="135">
        <v>3517</v>
      </c>
      <c r="F22" s="141">
        <v>0</v>
      </c>
      <c r="G22" s="138"/>
      <c r="H22" s="153" t="s">
        <v>75</v>
      </c>
      <c r="I22" s="148">
        <v>-1.0865531079370138E-3</v>
      </c>
      <c r="J22" s="155"/>
      <c r="K22" s="2">
        <f t="shared" si="2"/>
        <v>-2.0344971713070519E-2</v>
      </c>
      <c r="L22" s="2">
        <f t="shared" si="3"/>
        <v>5.8012465677418074E-5</v>
      </c>
    </row>
    <row r="23" spans="2:12" ht="24" x14ac:dyDescent="0.2">
      <c r="B23" s="54" t="s">
        <v>76</v>
      </c>
      <c r="C23" s="55">
        <v>3.582598805800398E-2</v>
      </c>
      <c r="D23" s="56">
        <v>0.18588251937221306</v>
      </c>
      <c r="E23" s="135">
        <v>3517</v>
      </c>
      <c r="F23" s="141">
        <v>0</v>
      </c>
      <c r="G23" s="138"/>
      <c r="H23" s="153" t="s">
        <v>76</v>
      </c>
      <c r="I23" s="148">
        <v>-1.9037665986326197E-2</v>
      </c>
      <c r="J23" s="155"/>
      <c r="K23" s="2">
        <f t="shared" si="2"/>
        <v>-9.8748515212946517E-2</v>
      </c>
      <c r="L23" s="2">
        <f t="shared" si="3"/>
        <v>3.6692164307965971E-3</v>
      </c>
    </row>
    <row r="24" spans="2:12" ht="24" x14ac:dyDescent="0.2">
      <c r="B24" s="54" t="s">
        <v>77</v>
      </c>
      <c r="C24" s="55">
        <v>1.1373329542223485E-3</v>
      </c>
      <c r="D24" s="56">
        <v>3.3709976766721682E-2</v>
      </c>
      <c r="E24" s="135">
        <v>3517</v>
      </c>
      <c r="F24" s="141">
        <v>0</v>
      </c>
      <c r="G24" s="138"/>
      <c r="H24" s="153" t="s">
        <v>77</v>
      </c>
      <c r="I24" s="148">
        <v>3.8322987375258847E-4</v>
      </c>
      <c r="J24" s="155"/>
      <c r="K24" s="2">
        <f t="shared" si="2"/>
        <v>1.1355511053511597E-2</v>
      </c>
      <c r="L24" s="2">
        <f t="shared" si="3"/>
        <v>-1.2929702309720006E-5</v>
      </c>
    </row>
    <row r="25" spans="2:12" ht="24" x14ac:dyDescent="0.2">
      <c r="B25" s="54" t="s">
        <v>78</v>
      </c>
      <c r="C25" s="55">
        <v>3.781632072789308E-2</v>
      </c>
      <c r="D25" s="56">
        <v>0.19077891753633111</v>
      </c>
      <c r="E25" s="135">
        <v>3517</v>
      </c>
      <c r="F25" s="141">
        <v>0</v>
      </c>
      <c r="G25" s="138"/>
      <c r="H25" s="153" t="s">
        <v>78</v>
      </c>
      <c r="I25" s="148">
        <v>-3.0692884802390207E-2</v>
      </c>
      <c r="J25" s="155"/>
      <c r="K25" s="2">
        <f t="shared" si="2"/>
        <v>-0.15479798925379037</v>
      </c>
      <c r="L25" s="2">
        <f t="shared" si="3"/>
        <v>6.083963525636559E-3</v>
      </c>
    </row>
    <row r="26" spans="2:12" ht="24" x14ac:dyDescent="0.2">
      <c r="B26" s="54" t="s">
        <v>79</v>
      </c>
      <c r="C26" s="55">
        <v>0.29257890247369917</v>
      </c>
      <c r="D26" s="56">
        <v>0.45501137934568653</v>
      </c>
      <c r="E26" s="135">
        <v>3517</v>
      </c>
      <c r="F26" s="141">
        <v>0</v>
      </c>
      <c r="G26" s="138"/>
      <c r="H26" s="153" t="s">
        <v>79</v>
      </c>
      <c r="I26" s="148">
        <v>-0.1035453545124328</v>
      </c>
      <c r="J26" s="155"/>
      <c r="K26" s="2">
        <f t="shared" si="2"/>
        <v>-0.16098535478007167</v>
      </c>
      <c r="L26" s="2">
        <f t="shared" si="3"/>
        <v>6.658116160317272E-2</v>
      </c>
    </row>
    <row r="27" spans="2:12" ht="24" x14ac:dyDescent="0.2">
      <c r="B27" s="54" t="s">
        <v>80</v>
      </c>
      <c r="C27" s="55">
        <v>8.5299971566676143E-4</v>
      </c>
      <c r="D27" s="56">
        <v>2.9197851040137557E-2</v>
      </c>
      <c r="E27" s="135">
        <v>3517</v>
      </c>
      <c r="F27" s="141">
        <v>0</v>
      </c>
      <c r="G27" s="138"/>
      <c r="H27" s="153" t="s">
        <v>80</v>
      </c>
      <c r="I27" s="148">
        <v>-4.057055673751332E-3</v>
      </c>
      <c r="J27" s="155"/>
      <c r="K27" s="2">
        <f t="shared" si="2"/>
        <v>-0.13883196406621851</v>
      </c>
      <c r="L27" s="2">
        <f t="shared" si="3"/>
        <v>1.1852472743274205E-4</v>
      </c>
    </row>
    <row r="28" spans="2:12" ht="24" x14ac:dyDescent="0.2">
      <c r="B28" s="54" t="s">
        <v>81</v>
      </c>
      <c r="C28" s="55">
        <v>8.5299971566676143E-4</v>
      </c>
      <c r="D28" s="56">
        <v>2.9197851040137595E-2</v>
      </c>
      <c r="E28" s="135">
        <v>3517</v>
      </c>
      <c r="F28" s="141">
        <v>0</v>
      </c>
      <c r="G28" s="138"/>
      <c r="H28" s="153" t="s">
        <v>81</v>
      </c>
      <c r="I28" s="148">
        <v>-5.2401036717052299E-3</v>
      </c>
      <c r="J28" s="155"/>
      <c r="K28" s="2">
        <f t="shared" si="2"/>
        <v>-0.17931572626923462</v>
      </c>
      <c r="L28" s="2">
        <f t="shared" si="3"/>
        <v>1.5308684655882299E-4</v>
      </c>
    </row>
    <row r="29" spans="2:12" ht="24" x14ac:dyDescent="0.2">
      <c r="B29" s="54" t="s">
        <v>82</v>
      </c>
      <c r="C29" s="55">
        <v>5.6866647711117425E-4</v>
      </c>
      <c r="D29" s="56">
        <v>2.3843337441367917E-2</v>
      </c>
      <c r="E29" s="135">
        <v>3517</v>
      </c>
      <c r="F29" s="141">
        <v>0</v>
      </c>
      <c r="G29" s="138"/>
      <c r="H29" s="153" t="s">
        <v>82</v>
      </c>
      <c r="I29" s="148">
        <v>-6.1840347392141297E-3</v>
      </c>
      <c r="J29" s="155"/>
      <c r="K29" s="2">
        <f t="shared" si="2"/>
        <v>-0.25921363152968341</v>
      </c>
      <c r="L29" s="2">
        <f t="shared" si="3"/>
        <v>1.4748997526582269E-4</v>
      </c>
    </row>
    <row r="30" spans="2:12" ht="24" x14ac:dyDescent="0.2">
      <c r="B30" s="54" t="s">
        <v>83</v>
      </c>
      <c r="C30" s="55">
        <v>2.8433323855558713E-4</v>
      </c>
      <c r="D30" s="56">
        <v>1.6862183682893005E-2</v>
      </c>
      <c r="E30" s="135">
        <v>3517</v>
      </c>
      <c r="F30" s="141">
        <v>0</v>
      </c>
      <c r="G30" s="138"/>
      <c r="H30" s="153" t="s">
        <v>83</v>
      </c>
      <c r="I30" s="148">
        <v>1.8144263222759391E-3</v>
      </c>
      <c r="J30" s="155"/>
      <c r="K30" s="2">
        <f t="shared" si="2"/>
        <v>0.10757268777731625</v>
      </c>
      <c r="L30" s="2">
        <f t="shared" si="3"/>
        <v>-3.0595189925289032E-5</v>
      </c>
    </row>
    <row r="31" spans="2:12" ht="36" x14ac:dyDescent="0.2">
      <c r="B31" s="54" t="s">
        <v>84</v>
      </c>
      <c r="C31" s="55">
        <v>1.2226329257890247E-2</v>
      </c>
      <c r="D31" s="56">
        <v>0.1099103314351091</v>
      </c>
      <c r="E31" s="135">
        <v>3517</v>
      </c>
      <c r="F31" s="141">
        <v>0</v>
      </c>
      <c r="G31" s="138"/>
      <c r="H31" s="153" t="s">
        <v>84</v>
      </c>
      <c r="I31" s="148">
        <v>1.738732685100722E-3</v>
      </c>
      <c r="J31" s="155"/>
      <c r="K31" s="2">
        <f t="shared" si="2"/>
        <v>1.5626141276948283E-2</v>
      </c>
      <c r="L31" s="2">
        <f t="shared" si="3"/>
        <v>-1.9341510503994709E-4</v>
      </c>
    </row>
    <row r="32" spans="2:12" ht="36" x14ac:dyDescent="0.2">
      <c r="B32" s="54" t="s">
        <v>85</v>
      </c>
      <c r="C32" s="55">
        <v>1.1373329542223485E-3</v>
      </c>
      <c r="D32" s="56">
        <v>3.3709976766721571E-2</v>
      </c>
      <c r="E32" s="135">
        <v>3517</v>
      </c>
      <c r="F32" s="141">
        <v>0</v>
      </c>
      <c r="G32" s="138"/>
      <c r="H32" s="153" t="s">
        <v>85</v>
      </c>
      <c r="I32" s="148">
        <v>-2.1276119549026294E-3</v>
      </c>
      <c r="J32" s="155"/>
      <c r="K32" s="2">
        <f t="shared" si="2"/>
        <v>-6.3043417870596308E-2</v>
      </c>
      <c r="L32" s="2">
        <f t="shared" si="3"/>
        <v>7.1782997860058415E-5</v>
      </c>
    </row>
    <row r="33" spans="2:12" ht="36" x14ac:dyDescent="0.2">
      <c r="B33" s="54" t="s">
        <v>86</v>
      </c>
      <c r="C33" s="55">
        <v>5.9709980096673302E-3</v>
      </c>
      <c r="D33" s="56">
        <v>7.7052146552435974E-2</v>
      </c>
      <c r="E33" s="135">
        <v>3517</v>
      </c>
      <c r="F33" s="141">
        <v>0</v>
      </c>
      <c r="G33" s="138"/>
      <c r="H33" s="153" t="s">
        <v>86</v>
      </c>
      <c r="I33" s="148">
        <v>6.2540425458360526E-4</v>
      </c>
      <c r="J33" s="155"/>
      <c r="K33" s="2">
        <f t="shared" si="2"/>
        <v>8.0681719438041432E-3</v>
      </c>
      <c r="L33" s="2">
        <f t="shared" si="3"/>
        <v>-4.8464419570905893E-5</v>
      </c>
    </row>
    <row r="34" spans="2:12" ht="36" x14ac:dyDescent="0.2">
      <c r="B34" s="54" t="s">
        <v>87</v>
      </c>
      <c r="C34" s="55">
        <v>2.3599658800113735E-2</v>
      </c>
      <c r="D34" s="56">
        <v>0.15181985567709322</v>
      </c>
      <c r="E34" s="135">
        <v>3517</v>
      </c>
      <c r="F34" s="141">
        <v>0</v>
      </c>
      <c r="G34" s="138"/>
      <c r="H34" s="153" t="s">
        <v>87</v>
      </c>
      <c r="I34" s="148">
        <v>-1.7154921365607891E-2</v>
      </c>
      <c r="J34" s="155"/>
      <c r="K34" s="2">
        <f t="shared" si="2"/>
        <v>-0.11032859305480185</v>
      </c>
      <c r="L34" s="2">
        <f t="shared" si="3"/>
        <v>2.6666491623612561E-3</v>
      </c>
    </row>
    <row r="35" spans="2:12" ht="36" x14ac:dyDescent="0.2">
      <c r="B35" s="54" t="s">
        <v>88</v>
      </c>
      <c r="C35" s="55">
        <v>2.8433323855558713E-4</v>
      </c>
      <c r="D35" s="56">
        <v>1.6862183682892211E-2</v>
      </c>
      <c r="E35" s="135">
        <v>3517</v>
      </c>
      <c r="F35" s="141">
        <v>0</v>
      </c>
      <c r="G35" s="138"/>
      <c r="H35" s="153" t="s">
        <v>88</v>
      </c>
      <c r="I35" s="148">
        <v>-1.2101055613878073E-3</v>
      </c>
      <c r="J35" s="155"/>
      <c r="K35" s="2">
        <f t="shared" si="2"/>
        <v>-7.1744058237363767E-2</v>
      </c>
      <c r="L35" s="2">
        <f t="shared" si="3"/>
        <v>2.0405022251809945E-5</v>
      </c>
    </row>
    <row r="36" spans="2:12" ht="24" x14ac:dyDescent="0.2">
      <c r="B36" s="54" t="s">
        <v>207</v>
      </c>
      <c r="C36" s="55">
        <v>2.8433323855558713E-4</v>
      </c>
      <c r="D36" s="56">
        <v>1.6862183682892242E-2</v>
      </c>
      <c r="E36" s="135">
        <v>3517</v>
      </c>
      <c r="F36" s="141">
        <v>0</v>
      </c>
      <c r="G36" s="138"/>
      <c r="H36" s="153" t="s">
        <v>207</v>
      </c>
      <c r="I36" s="148">
        <v>-2.083809849105406E-3</v>
      </c>
      <c r="J36" s="155"/>
      <c r="K36" s="2">
        <f t="shared" si="2"/>
        <v>-0.12354374687639255</v>
      </c>
      <c r="L36" s="2">
        <f t="shared" si="3"/>
        <v>3.5137584435834057E-5</v>
      </c>
    </row>
    <row r="37" spans="2:12" ht="24" x14ac:dyDescent="0.2">
      <c r="B37" s="54" t="s">
        <v>89</v>
      </c>
      <c r="C37" s="55">
        <v>0.69974410008529997</v>
      </c>
      <c r="D37" s="56">
        <v>0.45843434703081676</v>
      </c>
      <c r="E37" s="135">
        <v>3517</v>
      </c>
      <c r="F37" s="141">
        <v>0</v>
      </c>
      <c r="G37" s="138"/>
      <c r="H37" s="153" t="s">
        <v>89</v>
      </c>
      <c r="I37" s="148">
        <v>6.5774812469364535E-2</v>
      </c>
      <c r="J37" s="155"/>
      <c r="K37" s="2">
        <f t="shared" si="2"/>
        <v>4.3079833868517055E-2</v>
      </c>
      <c r="L37" s="2">
        <f t="shared" si="3"/>
        <v>-0.10039722646820122</v>
      </c>
    </row>
    <row r="38" spans="2:12" ht="24" x14ac:dyDescent="0.2">
      <c r="B38" s="54" t="s">
        <v>90</v>
      </c>
      <c r="C38" s="55">
        <v>0.26897924367358544</v>
      </c>
      <c r="D38" s="56">
        <v>0.44349220322848848</v>
      </c>
      <c r="E38" s="135">
        <v>3517</v>
      </c>
      <c r="F38" s="141">
        <v>0</v>
      </c>
      <c r="G38" s="138"/>
      <c r="H38" s="153" t="s">
        <v>90</v>
      </c>
      <c r="I38" s="148">
        <v>-5.9146710943423178E-2</v>
      </c>
      <c r="J38" s="155"/>
      <c r="K38" s="2">
        <f t="shared" si="2"/>
        <v>-9.7493198422261687E-2</v>
      </c>
      <c r="L38" s="2">
        <f t="shared" si="3"/>
        <v>3.5872643215659097E-2</v>
      </c>
    </row>
    <row r="39" spans="2:12" ht="24" x14ac:dyDescent="0.2">
      <c r="B39" s="54" t="s">
        <v>91</v>
      </c>
      <c r="C39" s="55">
        <v>3.4119988626670457E-3</v>
      </c>
      <c r="D39" s="56">
        <v>5.8320873072714031E-2</v>
      </c>
      <c r="E39" s="135">
        <v>3517</v>
      </c>
      <c r="F39" s="141">
        <v>0</v>
      </c>
      <c r="G39" s="138"/>
      <c r="H39" s="153" t="s">
        <v>91</v>
      </c>
      <c r="I39" s="148">
        <v>-4.3084295267000602E-3</v>
      </c>
      <c r="J39" s="155"/>
      <c r="K39" s="2">
        <f t="shared" si="2"/>
        <v>-7.3622511869835844E-2</v>
      </c>
      <c r="L39" s="2">
        <f t="shared" si="3"/>
        <v>2.5205995504651361E-4</v>
      </c>
    </row>
    <row r="40" spans="2:12" ht="24" x14ac:dyDescent="0.2">
      <c r="B40" s="54" t="s">
        <v>92</v>
      </c>
      <c r="C40" s="55">
        <v>1.222632925789025E-2</v>
      </c>
      <c r="D40" s="56">
        <v>0.1099103314351023</v>
      </c>
      <c r="E40" s="135">
        <v>3517</v>
      </c>
      <c r="F40" s="141">
        <v>0</v>
      </c>
      <c r="G40" s="138"/>
      <c r="H40" s="153" t="s">
        <v>92</v>
      </c>
      <c r="I40" s="148">
        <v>7.6027288645285837E-3</v>
      </c>
      <c r="J40" s="155"/>
      <c r="K40" s="2">
        <f t="shared" si="2"/>
        <v>6.8326382971619151E-2</v>
      </c>
      <c r="L40" s="2">
        <f t="shared" si="3"/>
        <v>-8.4572091761071506E-4</v>
      </c>
    </row>
    <row r="41" spans="2:12" ht="24" x14ac:dyDescent="0.2">
      <c r="B41" s="54" t="s">
        <v>95</v>
      </c>
      <c r="C41" s="55">
        <v>5.6866647711117447E-4</v>
      </c>
      <c r="D41" s="56">
        <v>2.3843337441368403E-2</v>
      </c>
      <c r="E41" s="135">
        <v>3517</v>
      </c>
      <c r="F41" s="141">
        <v>0</v>
      </c>
      <c r="G41" s="138"/>
      <c r="H41" s="153" t="s">
        <v>95</v>
      </c>
      <c r="I41" s="148">
        <v>-3.1592755018798658E-3</v>
      </c>
      <c r="J41" s="155"/>
      <c r="K41" s="2">
        <f t="shared" si="2"/>
        <v>-0.13242604713263564</v>
      </c>
      <c r="L41" s="2">
        <f t="shared" si="3"/>
        <v>7.5349102209181033E-5</v>
      </c>
    </row>
    <row r="42" spans="2:12" ht="24" x14ac:dyDescent="0.2">
      <c r="B42" s="54" t="s">
        <v>96</v>
      </c>
      <c r="C42" s="55">
        <v>8.2456639181120277E-3</v>
      </c>
      <c r="D42" s="56">
        <v>9.0443345748643017E-2</v>
      </c>
      <c r="E42" s="135">
        <v>3517</v>
      </c>
      <c r="F42" s="141">
        <v>0</v>
      </c>
      <c r="G42" s="138"/>
      <c r="H42" s="153" t="s">
        <v>96</v>
      </c>
      <c r="I42" s="148">
        <v>-2.5201667234143837E-2</v>
      </c>
      <c r="J42" s="155"/>
      <c r="K42" s="2">
        <f t="shared" si="2"/>
        <v>-0.27634827691378272</v>
      </c>
      <c r="L42" s="2">
        <f t="shared" si="3"/>
        <v>2.2976204215882164E-3</v>
      </c>
    </row>
    <row r="43" spans="2:12" ht="24" x14ac:dyDescent="0.2">
      <c r="B43" s="54" t="s">
        <v>97</v>
      </c>
      <c r="C43" s="55">
        <v>4.8336650554449819E-3</v>
      </c>
      <c r="D43" s="56">
        <v>6.936619389129714E-2</v>
      </c>
      <c r="E43" s="135">
        <v>3517</v>
      </c>
      <c r="F43" s="141">
        <v>0</v>
      </c>
      <c r="G43" s="138"/>
      <c r="H43" s="153" t="s">
        <v>97</v>
      </c>
      <c r="I43" s="148">
        <v>-2.3633688546915704E-2</v>
      </c>
      <c r="J43" s="155"/>
      <c r="K43" s="2">
        <f t="shared" si="2"/>
        <v>-0.33906215539679507</v>
      </c>
      <c r="L43" s="2">
        <f t="shared" si="3"/>
        <v>1.6468733262130046E-3</v>
      </c>
    </row>
    <row r="44" spans="2:12" ht="24" x14ac:dyDescent="0.2">
      <c r="B44" s="54" t="s">
        <v>98</v>
      </c>
      <c r="C44" s="55">
        <v>5.6866647711117425E-4</v>
      </c>
      <c r="D44" s="56">
        <v>2.3843337441367889E-2</v>
      </c>
      <c r="E44" s="135">
        <v>3517</v>
      </c>
      <c r="F44" s="141">
        <v>0</v>
      </c>
      <c r="G44" s="138"/>
      <c r="H44" s="153" t="s">
        <v>98</v>
      </c>
      <c r="I44" s="148">
        <v>-1.2250902022373278E-2</v>
      </c>
      <c r="J44" s="155"/>
      <c r="K44" s="2">
        <f t="shared" si="2"/>
        <v>-0.51351600316806778</v>
      </c>
      <c r="L44" s="2">
        <f t="shared" si="3"/>
        <v>2.9218549255651075E-4</v>
      </c>
    </row>
    <row r="45" spans="2:12" ht="24" x14ac:dyDescent="0.2">
      <c r="B45" s="54" t="s">
        <v>99</v>
      </c>
      <c r="C45" s="55">
        <v>1.1373329542223489E-3</v>
      </c>
      <c r="D45" s="56">
        <v>3.3709976766722272E-2</v>
      </c>
      <c r="E45" s="135">
        <v>3517</v>
      </c>
      <c r="F45" s="141">
        <v>0</v>
      </c>
      <c r="G45" s="138"/>
      <c r="H45" s="153" t="s">
        <v>99</v>
      </c>
      <c r="I45" s="148">
        <v>-5.1998053091320429E-3</v>
      </c>
      <c r="J45" s="155"/>
      <c r="K45" s="2">
        <f t="shared" si="2"/>
        <v>-0.15407579290667797</v>
      </c>
      <c r="L45" s="2">
        <f t="shared" si="3"/>
        <v>1.754350047329098E-4</v>
      </c>
    </row>
    <row r="46" spans="2:12" ht="24" x14ac:dyDescent="0.2">
      <c r="B46" s="54" t="s">
        <v>100</v>
      </c>
      <c r="C46" s="55">
        <v>2.8433323855558713E-4</v>
      </c>
      <c r="D46" s="56">
        <v>1.6862183682892291E-2</v>
      </c>
      <c r="E46" s="135">
        <v>3517</v>
      </c>
      <c r="F46" s="141">
        <v>0</v>
      </c>
      <c r="G46" s="138"/>
      <c r="H46" s="153" t="s">
        <v>100</v>
      </c>
      <c r="I46" s="148">
        <v>-2.6839720125823186E-3</v>
      </c>
      <c r="J46" s="155"/>
      <c r="K46" s="2">
        <f t="shared" si="2"/>
        <v>-0.1591258238308759</v>
      </c>
      <c r="L46" s="2">
        <f t="shared" si="3"/>
        <v>4.5257629075903264E-5</v>
      </c>
    </row>
    <row r="47" spans="2:12" x14ac:dyDescent="0.2">
      <c r="B47" s="54" t="s">
        <v>101</v>
      </c>
      <c r="C47" s="55">
        <v>0.99004833665055447</v>
      </c>
      <c r="D47" s="56">
        <v>9.9274518242829041E-2</v>
      </c>
      <c r="E47" s="135">
        <v>3517</v>
      </c>
      <c r="F47" s="141">
        <v>0</v>
      </c>
      <c r="G47" s="138"/>
      <c r="H47" s="153" t="s">
        <v>101</v>
      </c>
      <c r="I47" s="148">
        <v>-8.2707443862216849E-3</v>
      </c>
      <c r="J47" s="155"/>
      <c r="K47" s="2">
        <f t="shared" si="2"/>
        <v>-8.2909154572442432E-4</v>
      </c>
      <c r="L47" s="2">
        <f t="shared" si="3"/>
        <v>8.2482764634641492E-2</v>
      </c>
    </row>
    <row r="48" spans="2:12" x14ac:dyDescent="0.2">
      <c r="B48" s="54" t="s">
        <v>102</v>
      </c>
      <c r="C48" s="55">
        <v>0.20585726471424509</v>
      </c>
      <c r="D48" s="56">
        <v>0.40438415808658568</v>
      </c>
      <c r="E48" s="135">
        <v>3517</v>
      </c>
      <c r="F48" s="141">
        <v>0</v>
      </c>
      <c r="G48" s="138"/>
      <c r="H48" s="153" t="s">
        <v>102</v>
      </c>
      <c r="I48" s="148">
        <v>-7.1636568014153534E-3</v>
      </c>
      <c r="J48" s="155"/>
      <c r="K48" s="2">
        <f t="shared" si="2"/>
        <v>-1.4068221746971313E-2</v>
      </c>
      <c r="L48" s="2">
        <f t="shared" si="3"/>
        <v>3.646757087292242E-3</v>
      </c>
    </row>
    <row r="49" spans="2:12" x14ac:dyDescent="0.2">
      <c r="B49" s="54" t="s">
        <v>103</v>
      </c>
      <c r="C49" s="55">
        <v>0.98692067102644299</v>
      </c>
      <c r="D49" s="56">
        <v>0.11363067991715524</v>
      </c>
      <c r="E49" s="135">
        <v>3517</v>
      </c>
      <c r="F49" s="141">
        <v>0</v>
      </c>
      <c r="G49" s="138"/>
      <c r="H49" s="153" t="s">
        <v>103</v>
      </c>
      <c r="I49" s="148">
        <v>2.0083581812848028E-4</v>
      </c>
      <c r="J49" s="155"/>
      <c r="K49" s="2">
        <f t="shared" si="2"/>
        <v>2.3116976303327408E-5</v>
      </c>
      <c r="L49" s="2">
        <f t="shared" si="3"/>
        <v>-1.7443266249749869E-3</v>
      </c>
    </row>
    <row r="50" spans="2:12" ht="24" x14ac:dyDescent="0.2">
      <c r="B50" s="54" t="s">
        <v>104</v>
      </c>
      <c r="C50" s="55">
        <v>0.17145294284901905</v>
      </c>
      <c r="D50" s="56">
        <v>0.37695786794312408</v>
      </c>
      <c r="E50" s="135">
        <v>3517</v>
      </c>
      <c r="F50" s="141">
        <v>0</v>
      </c>
      <c r="G50" s="138"/>
      <c r="H50" s="153" t="s">
        <v>104</v>
      </c>
      <c r="I50" s="148">
        <v>3.0288550913960682E-2</v>
      </c>
      <c r="J50" s="155"/>
      <c r="K50" s="2">
        <f t="shared" si="2"/>
        <v>6.6573725764270883E-2</v>
      </c>
      <c r="L50" s="2">
        <f t="shared" si="3"/>
        <v>-1.3776237692469231E-2</v>
      </c>
    </row>
    <row r="51" spans="2:12" x14ac:dyDescent="0.2">
      <c r="B51" s="54" t="s">
        <v>105</v>
      </c>
      <c r="C51" s="55">
        <v>0.37731020756326417</v>
      </c>
      <c r="D51" s="56">
        <v>0.4847824637237973</v>
      </c>
      <c r="E51" s="135">
        <v>3517</v>
      </c>
      <c r="F51" s="141">
        <v>0</v>
      </c>
      <c r="G51" s="138"/>
      <c r="H51" s="153" t="s">
        <v>105</v>
      </c>
      <c r="I51" s="148">
        <v>3.1236125243286582E-2</v>
      </c>
      <c r="J51" s="155"/>
      <c r="K51" s="2">
        <f t="shared" si="2"/>
        <v>4.0121947058200096E-2</v>
      </c>
      <c r="L51" s="2">
        <f t="shared" si="3"/>
        <v>-2.431133504394134E-2</v>
      </c>
    </row>
    <row r="52" spans="2:12" x14ac:dyDescent="0.2">
      <c r="B52" s="54" t="s">
        <v>106</v>
      </c>
      <c r="C52" s="55">
        <v>0.90702303099232295</v>
      </c>
      <c r="D52" s="56">
        <v>0.29044145283349232</v>
      </c>
      <c r="E52" s="135">
        <v>3517</v>
      </c>
      <c r="F52" s="141">
        <v>0</v>
      </c>
      <c r="G52" s="138"/>
      <c r="H52" s="153" t="s">
        <v>106</v>
      </c>
      <c r="I52" s="148">
        <v>2.4365256946750704E-2</v>
      </c>
      <c r="J52" s="155"/>
      <c r="K52" s="2">
        <f t="shared" si="2"/>
        <v>7.7998774551677631E-3</v>
      </c>
      <c r="L52" s="2">
        <f t="shared" si="3"/>
        <v>-7.6090547651330734E-2</v>
      </c>
    </row>
    <row r="53" spans="2:12" x14ac:dyDescent="0.2">
      <c r="B53" s="54" t="s">
        <v>107</v>
      </c>
      <c r="C53" s="55">
        <v>0.65169178276940576</v>
      </c>
      <c r="D53" s="56">
        <v>0.47650200638136891</v>
      </c>
      <c r="E53" s="135">
        <v>3517</v>
      </c>
      <c r="F53" s="141">
        <v>0</v>
      </c>
      <c r="G53" s="138"/>
      <c r="H53" s="153" t="s">
        <v>107</v>
      </c>
      <c r="I53" s="148">
        <v>3.9825998652163602E-2</v>
      </c>
      <c r="J53" s="155"/>
      <c r="K53" s="2">
        <f t="shared" si="2"/>
        <v>2.9111572258230755E-2</v>
      </c>
      <c r="L53" s="2">
        <f t="shared" si="3"/>
        <v>-5.4468345808869299E-2</v>
      </c>
    </row>
    <row r="54" spans="2:12" x14ac:dyDescent="0.2">
      <c r="B54" s="54" t="s">
        <v>108</v>
      </c>
      <c r="C54" s="55">
        <v>0.60818879727040109</v>
      </c>
      <c r="D54" s="56">
        <v>0.48822429134278011</v>
      </c>
      <c r="E54" s="135">
        <v>3517</v>
      </c>
      <c r="F54" s="141">
        <v>0</v>
      </c>
      <c r="G54" s="138"/>
      <c r="H54" s="153" t="s">
        <v>108</v>
      </c>
      <c r="I54" s="148">
        <v>4.691215069071597E-2</v>
      </c>
      <c r="J54" s="155"/>
      <c r="K54" s="2">
        <f t="shared" si="2"/>
        <v>3.764807796475779E-2</v>
      </c>
      <c r="L54" s="2">
        <f t="shared" si="3"/>
        <v>-5.8439215360389679E-2</v>
      </c>
    </row>
    <row r="55" spans="2:12" x14ac:dyDescent="0.2">
      <c r="B55" s="54" t="s">
        <v>109</v>
      </c>
      <c r="C55" s="55">
        <v>0.21353426215524596</v>
      </c>
      <c r="D55" s="56">
        <v>0.40985990875092515</v>
      </c>
      <c r="E55" s="135">
        <v>3517</v>
      </c>
      <c r="F55" s="141">
        <v>0</v>
      </c>
      <c r="G55" s="138"/>
      <c r="H55" s="153" t="s">
        <v>109</v>
      </c>
      <c r="I55" s="148">
        <v>-7.0307492022433449E-4</v>
      </c>
      <c r="J55" s="155"/>
      <c r="K55" s="2">
        <f t="shared" si="2"/>
        <v>-1.3491056921851828E-3</v>
      </c>
      <c r="L55" s="2">
        <f t="shared" si="3"/>
        <v>3.6629731555714841E-4</v>
      </c>
    </row>
    <row r="56" spans="2:12" ht="24" x14ac:dyDescent="0.2">
      <c r="B56" s="54" t="s">
        <v>110</v>
      </c>
      <c r="C56" s="55">
        <v>0.18595393801535398</v>
      </c>
      <c r="D56" s="56">
        <v>0.38912481822359946</v>
      </c>
      <c r="E56" s="135">
        <v>3517</v>
      </c>
      <c r="F56" s="141">
        <v>0</v>
      </c>
      <c r="G56" s="138"/>
      <c r="H56" s="153" t="s">
        <v>110</v>
      </c>
      <c r="I56" s="148">
        <v>-3.7222903866026297E-3</v>
      </c>
      <c r="J56" s="155"/>
      <c r="K56" s="2">
        <f t="shared" si="2"/>
        <v>-7.787002239050214E-3</v>
      </c>
      <c r="L56" s="2">
        <f t="shared" si="3"/>
        <v>1.7787982760526858E-3</v>
      </c>
    </row>
    <row r="57" spans="2:12" x14ac:dyDescent="0.2">
      <c r="B57" s="54" t="s">
        <v>111</v>
      </c>
      <c r="C57" s="55">
        <v>0.67642877452374184</v>
      </c>
      <c r="D57" s="56">
        <v>0.46790505239512797</v>
      </c>
      <c r="E57" s="135">
        <v>3517</v>
      </c>
      <c r="F57" s="141">
        <v>0</v>
      </c>
      <c r="G57" s="138"/>
      <c r="H57" s="153" t="s">
        <v>111</v>
      </c>
      <c r="I57" s="148">
        <v>1.974727209984474E-2</v>
      </c>
      <c r="J57" s="155"/>
      <c r="K57" s="2">
        <f t="shared" si="2"/>
        <v>1.3655866720079929E-2</v>
      </c>
      <c r="L57" s="2">
        <f t="shared" si="3"/>
        <v>-2.8547721377038805E-2</v>
      </c>
    </row>
    <row r="58" spans="2:12" x14ac:dyDescent="0.2">
      <c r="B58" s="54" t="s">
        <v>112</v>
      </c>
      <c r="C58" s="55">
        <v>0.43872618709127098</v>
      </c>
      <c r="D58" s="56">
        <v>0.49630187945567422</v>
      </c>
      <c r="E58" s="135">
        <v>3517</v>
      </c>
      <c r="F58" s="141">
        <v>0</v>
      </c>
      <c r="G58" s="138"/>
      <c r="H58" s="153" t="s">
        <v>112</v>
      </c>
      <c r="I58" s="148">
        <v>2.5074712615568841E-2</v>
      </c>
      <c r="J58" s="155"/>
      <c r="K58" s="2">
        <f t="shared" si="2"/>
        <v>2.835729651631894E-2</v>
      </c>
      <c r="L58" s="2">
        <f t="shared" si="3"/>
        <v>-2.2165809789604928E-2</v>
      </c>
    </row>
    <row r="59" spans="2:12" x14ac:dyDescent="0.2">
      <c r="B59" s="54" t="s">
        <v>113</v>
      </c>
      <c r="C59" s="55">
        <v>0.60534546488484509</v>
      </c>
      <c r="D59" s="56">
        <v>0.48884586550557474</v>
      </c>
      <c r="E59" s="135">
        <v>3517</v>
      </c>
      <c r="F59" s="141">
        <v>0</v>
      </c>
      <c r="G59" s="138"/>
      <c r="H59" s="153" t="s">
        <v>113</v>
      </c>
      <c r="I59" s="148">
        <v>5.5179856987175508E-4</v>
      </c>
      <c r="J59" s="155"/>
      <c r="K59" s="2">
        <f t="shared" ref="K59:K83" si="4">((1-C59)/D59)*I59</f>
        <v>4.4547744685274708E-4</v>
      </c>
      <c r="L59" s="2">
        <f t="shared" si="1"/>
        <v>-6.8330078123162742E-4</v>
      </c>
    </row>
    <row r="60" spans="2:12" x14ac:dyDescent="0.2">
      <c r="B60" s="54" t="s">
        <v>114</v>
      </c>
      <c r="C60" s="55">
        <v>0.50213249928916692</v>
      </c>
      <c r="D60" s="56">
        <v>0.5000665502511914</v>
      </c>
      <c r="E60" s="135">
        <v>3517</v>
      </c>
      <c r="F60" s="141">
        <v>0</v>
      </c>
      <c r="G60" s="138"/>
      <c r="H60" s="153" t="s">
        <v>114</v>
      </c>
      <c r="I60" s="148">
        <v>-2.169457508575685E-2</v>
      </c>
      <c r="J60" s="155"/>
      <c r="K60" s="2">
        <f t="shared" si="4"/>
        <v>-2.1599172893095417E-2</v>
      </c>
      <c r="L60" s="2">
        <f t="shared" si="1"/>
        <v>2.1784202929301263E-2</v>
      </c>
    </row>
    <row r="61" spans="2:12" ht="24" x14ac:dyDescent="0.2">
      <c r="B61" s="54" t="s">
        <v>115</v>
      </c>
      <c r="C61" s="55">
        <v>0.65510378163207283</v>
      </c>
      <c r="D61" s="56">
        <v>0.47540201750510419</v>
      </c>
      <c r="E61" s="135">
        <v>3517</v>
      </c>
      <c r="F61" s="141">
        <v>0</v>
      </c>
      <c r="G61" s="138"/>
      <c r="H61" s="153" t="s">
        <v>115</v>
      </c>
      <c r="I61" s="148">
        <v>-2.4889220596762823E-2</v>
      </c>
      <c r="J61" s="155"/>
      <c r="K61" s="2">
        <f t="shared" si="4"/>
        <v>-1.8056713572647924E-2</v>
      </c>
      <c r="L61" s="2">
        <f t="shared" si="1"/>
        <v>3.4297335590586009E-2</v>
      </c>
    </row>
    <row r="62" spans="2:12" x14ac:dyDescent="0.2">
      <c r="B62" s="54" t="s">
        <v>116</v>
      </c>
      <c r="C62" s="55">
        <v>0.42849019050326981</v>
      </c>
      <c r="D62" s="56">
        <v>0.49493029436221592</v>
      </c>
      <c r="E62" s="135">
        <v>3517</v>
      </c>
      <c r="F62" s="141">
        <v>0</v>
      </c>
      <c r="G62" s="138"/>
      <c r="H62" s="153" t="s">
        <v>116</v>
      </c>
      <c r="I62" s="148">
        <v>3.7007249345517204E-2</v>
      </c>
      <c r="J62" s="155"/>
      <c r="K62" s="2">
        <f t="shared" si="4"/>
        <v>4.2733302576899543E-2</v>
      </c>
      <c r="L62" s="2">
        <f t="shared" si="1"/>
        <v>-3.2039346757904277E-2</v>
      </c>
    </row>
    <row r="63" spans="2:12" x14ac:dyDescent="0.2">
      <c r="B63" s="54" t="s">
        <v>117</v>
      </c>
      <c r="C63" s="55">
        <v>0.7040090986636337</v>
      </c>
      <c r="D63" s="56">
        <v>0.45655180862182942</v>
      </c>
      <c r="E63" s="135">
        <v>3517</v>
      </c>
      <c r="F63" s="141">
        <v>0</v>
      </c>
      <c r="G63" s="138"/>
      <c r="H63" s="153" t="s">
        <v>117</v>
      </c>
      <c r="I63" s="148">
        <v>-3.6704873390020702E-2</v>
      </c>
      <c r="J63" s="155"/>
      <c r="K63" s="2">
        <f t="shared" si="4"/>
        <v>-2.3796441834158955E-2</v>
      </c>
      <c r="L63" s="2">
        <f t="shared" si="1"/>
        <v>5.6599414007086984E-2</v>
      </c>
    </row>
    <row r="64" spans="2:12" x14ac:dyDescent="0.2">
      <c r="B64" s="54" t="s">
        <v>118</v>
      </c>
      <c r="C64" s="55">
        <v>0.64316178561273818</v>
      </c>
      <c r="D64" s="56">
        <v>0.47913461314682354</v>
      </c>
      <c r="E64" s="135">
        <v>3517</v>
      </c>
      <c r="F64" s="141">
        <v>0</v>
      </c>
      <c r="G64" s="138"/>
      <c r="H64" s="153" t="s">
        <v>118</v>
      </c>
      <c r="I64" s="148">
        <v>-1.5625905542689163E-2</v>
      </c>
      <c r="J64" s="155"/>
      <c r="K64" s="2">
        <f t="shared" si="4"/>
        <v>-1.1637481574157454E-2</v>
      </c>
      <c r="L64" s="2">
        <f t="shared" si="1"/>
        <v>2.0975285514537183E-2</v>
      </c>
    </row>
    <row r="65" spans="2:12" x14ac:dyDescent="0.2">
      <c r="B65" s="54" t="s">
        <v>119</v>
      </c>
      <c r="C65" s="55">
        <v>0.36849587716804094</v>
      </c>
      <c r="D65" s="56">
        <v>0.48246538812301798</v>
      </c>
      <c r="E65" s="135">
        <v>3517</v>
      </c>
      <c r="F65" s="141">
        <v>0</v>
      </c>
      <c r="G65" s="138"/>
      <c r="H65" s="153" t="s">
        <v>119</v>
      </c>
      <c r="I65" s="148">
        <v>1.6057412835117326E-2</v>
      </c>
      <c r="J65" s="155"/>
      <c r="K65" s="2">
        <f t="shared" si="4"/>
        <v>2.1017719938089843E-2</v>
      </c>
      <c r="L65" s="2">
        <f t="shared" si="1"/>
        <v>-1.2264279621685921E-2</v>
      </c>
    </row>
    <row r="66" spans="2:12" x14ac:dyDescent="0.2">
      <c r="B66" s="54" t="s">
        <v>120</v>
      </c>
      <c r="C66" s="55">
        <v>0.35968154677281772</v>
      </c>
      <c r="D66" s="56">
        <v>0.47997524447101153</v>
      </c>
      <c r="E66" s="135">
        <v>3517</v>
      </c>
      <c r="F66" s="141">
        <v>0</v>
      </c>
      <c r="G66" s="138"/>
      <c r="H66" s="153" t="s">
        <v>120</v>
      </c>
      <c r="I66" s="148">
        <v>-3.5037154810744681E-2</v>
      </c>
      <c r="J66" s="155"/>
      <c r="K66" s="2">
        <f t="shared" si="4"/>
        <v>-4.6741862277966582E-2</v>
      </c>
      <c r="L66" s="2">
        <f t="shared" si="1"/>
        <v>2.6255975036246767E-2</v>
      </c>
    </row>
    <row r="67" spans="2:12" x14ac:dyDescent="0.2">
      <c r="B67" s="54" t="s">
        <v>121</v>
      </c>
      <c r="C67" s="55">
        <v>0.5538811487062838</v>
      </c>
      <c r="D67" s="56">
        <v>0.49715902851702071</v>
      </c>
      <c r="E67" s="135">
        <v>3517</v>
      </c>
      <c r="F67" s="141">
        <v>0</v>
      </c>
      <c r="G67" s="138"/>
      <c r="H67" s="153" t="s">
        <v>121</v>
      </c>
      <c r="I67" s="148">
        <v>-3.9101774231260038E-2</v>
      </c>
      <c r="J67" s="155"/>
      <c r="K67" s="2">
        <f t="shared" si="4"/>
        <v>-3.508744205175135E-2</v>
      </c>
      <c r="L67" s="2">
        <f t="shared" si="1"/>
        <v>4.3562993700963434E-2</v>
      </c>
    </row>
    <row r="68" spans="2:12" x14ac:dyDescent="0.2">
      <c r="B68" s="54" t="s">
        <v>122</v>
      </c>
      <c r="C68" s="55">
        <v>0.36366221211259603</v>
      </c>
      <c r="D68" s="56">
        <v>0.48112142379387507</v>
      </c>
      <c r="E68" s="135">
        <v>3517</v>
      </c>
      <c r="F68" s="141">
        <v>0</v>
      </c>
      <c r="G68" s="138"/>
      <c r="H68" s="153" t="s">
        <v>122</v>
      </c>
      <c r="I68" s="148">
        <v>-9.9078065576677074E-2</v>
      </c>
      <c r="J68" s="155"/>
      <c r="K68" s="2">
        <f t="shared" si="4"/>
        <v>-0.13104200719242312</v>
      </c>
      <c r="L68" s="2">
        <f t="shared" si="1"/>
        <v>7.4889511706483128E-2</v>
      </c>
    </row>
    <row r="69" spans="2:12" ht="24" x14ac:dyDescent="0.2">
      <c r="B69" s="54" t="s">
        <v>123</v>
      </c>
      <c r="C69" s="55">
        <v>6.0278646573784483E-2</v>
      </c>
      <c r="D69" s="56">
        <v>0.23803621996548971</v>
      </c>
      <c r="E69" s="135">
        <v>3517</v>
      </c>
      <c r="F69" s="141">
        <v>0</v>
      </c>
      <c r="G69" s="138"/>
      <c r="H69" s="153" t="s">
        <v>123</v>
      </c>
      <c r="I69" s="148">
        <v>-2.3082482740948315E-2</v>
      </c>
      <c r="J69" s="155"/>
      <c r="K69" s="2">
        <f t="shared" si="4"/>
        <v>-9.1125215838606291E-2</v>
      </c>
      <c r="L69" s="2">
        <f t="shared" si="1"/>
        <v>5.8452483382101465E-3</v>
      </c>
    </row>
    <row r="70" spans="2:12" x14ac:dyDescent="0.2">
      <c r="B70" s="54" t="s">
        <v>124</v>
      </c>
      <c r="C70" s="55">
        <v>0.3628092123969292</v>
      </c>
      <c r="D70" s="56">
        <v>0.48087881870268179</v>
      </c>
      <c r="E70" s="135">
        <v>3517</v>
      </c>
      <c r="F70" s="141">
        <v>0</v>
      </c>
      <c r="G70" s="138"/>
      <c r="H70" s="153" t="s">
        <v>124</v>
      </c>
      <c r="I70" s="148">
        <v>-0.11008279393605948</v>
      </c>
      <c r="J70" s="155"/>
      <c r="K70" s="2">
        <f t="shared" si="4"/>
        <v>-0.14586573465410382</v>
      </c>
      <c r="L70" s="2">
        <f t="shared" si="1"/>
        <v>8.3054296036874822E-2</v>
      </c>
    </row>
    <row r="71" spans="2:12" ht="24" x14ac:dyDescent="0.2">
      <c r="B71" s="54" t="s">
        <v>125</v>
      </c>
      <c r="C71" s="55">
        <v>0.97128234290588578</v>
      </c>
      <c r="D71" s="56">
        <v>0.16703558427632006</v>
      </c>
      <c r="E71" s="135">
        <v>3517</v>
      </c>
      <c r="F71" s="141">
        <v>0</v>
      </c>
      <c r="G71" s="138"/>
      <c r="H71" s="153" t="s">
        <v>125</v>
      </c>
      <c r="I71" s="148">
        <v>-1.1333986235009955E-2</v>
      </c>
      <c r="J71" s="155"/>
      <c r="K71" s="2">
        <f t="shared" si="4"/>
        <v>-1.9485999442369678E-3</v>
      </c>
      <c r="L71" s="2">
        <f t="shared" si="1"/>
        <v>6.5905122866470295E-2</v>
      </c>
    </row>
    <row r="72" spans="2:12" ht="24" x14ac:dyDescent="0.2">
      <c r="B72" s="54" t="s">
        <v>126</v>
      </c>
      <c r="C72" s="55">
        <v>0.36707421097526305</v>
      </c>
      <c r="D72" s="56">
        <v>0.48207552598171022</v>
      </c>
      <c r="E72" s="135">
        <v>3517</v>
      </c>
      <c r="F72" s="141">
        <v>0</v>
      </c>
      <c r="G72" s="138"/>
      <c r="H72" s="153" t="s">
        <v>126</v>
      </c>
      <c r="I72" s="148">
        <v>3.7046257955875806E-3</v>
      </c>
      <c r="J72" s="155"/>
      <c r="K72" s="2">
        <f t="shared" si="4"/>
        <v>4.8638710706973799E-3</v>
      </c>
      <c r="L72" s="2">
        <f t="shared" ref="L72:L118" si="5">((0-C72)/D72)*I72</f>
        <v>-2.8208704188096667E-3</v>
      </c>
    </row>
    <row r="73" spans="2:12" x14ac:dyDescent="0.2">
      <c r="B73" s="54" t="s">
        <v>127</v>
      </c>
      <c r="C73" s="55">
        <v>0.59425646858117709</v>
      </c>
      <c r="D73" s="56">
        <v>0.49110517696543099</v>
      </c>
      <c r="E73" s="135">
        <v>3517</v>
      </c>
      <c r="F73" s="141">
        <v>0</v>
      </c>
      <c r="G73" s="138"/>
      <c r="H73" s="153" t="s">
        <v>127</v>
      </c>
      <c r="I73" s="148">
        <v>5.5289553246866789E-3</v>
      </c>
      <c r="J73" s="155"/>
      <c r="K73" s="2">
        <f t="shared" si="4"/>
        <v>4.5679377121556732E-3</v>
      </c>
      <c r="L73" s="2">
        <f t="shared" si="5"/>
        <v>-6.6902521502490223E-3</v>
      </c>
    </row>
    <row r="74" spans="2:12" x14ac:dyDescent="0.2">
      <c r="B74" s="54" t="s">
        <v>128</v>
      </c>
      <c r="C74" s="55">
        <v>0.95507534830821728</v>
      </c>
      <c r="D74" s="56">
        <v>0.20716812147474842</v>
      </c>
      <c r="E74" s="135">
        <v>3517</v>
      </c>
      <c r="F74" s="141">
        <v>0</v>
      </c>
      <c r="G74" s="138"/>
      <c r="H74" s="153" t="s">
        <v>128</v>
      </c>
      <c r="I74" s="148">
        <v>-1.6229516880235467E-2</v>
      </c>
      <c r="J74" s="155"/>
      <c r="K74" s="2">
        <f t="shared" si="4"/>
        <v>-3.5193898934849236E-3</v>
      </c>
      <c r="L74" s="2">
        <f t="shared" si="5"/>
        <v>7.4820447165923232E-2</v>
      </c>
    </row>
    <row r="75" spans="2:12" x14ac:dyDescent="0.2">
      <c r="B75" s="54" t="s">
        <v>129</v>
      </c>
      <c r="C75" s="55">
        <v>0.23059425646858117</v>
      </c>
      <c r="D75" s="56">
        <v>0.42127307801264241</v>
      </c>
      <c r="E75" s="135">
        <v>3517</v>
      </c>
      <c r="F75" s="141">
        <v>0</v>
      </c>
      <c r="G75" s="138"/>
      <c r="H75" s="153" t="s">
        <v>129</v>
      </c>
      <c r="I75" s="148">
        <v>-4.3284253813775188E-2</v>
      </c>
      <c r="J75" s="155"/>
      <c r="K75" s="2">
        <f t="shared" si="4"/>
        <v>-7.905360021081366E-2</v>
      </c>
      <c r="L75" s="2">
        <f t="shared" si="5"/>
        <v>2.3692708710631886E-2</v>
      </c>
    </row>
    <row r="76" spans="2:12" x14ac:dyDescent="0.2">
      <c r="B76" s="54" t="s">
        <v>130</v>
      </c>
      <c r="C76" s="55">
        <v>9.6673301108899639E-3</v>
      </c>
      <c r="D76" s="56">
        <v>9.7860082689066E-2</v>
      </c>
      <c r="E76" s="135">
        <v>3517</v>
      </c>
      <c r="F76" s="141">
        <v>0</v>
      </c>
      <c r="G76" s="138"/>
      <c r="H76" s="153" t="s">
        <v>130</v>
      </c>
      <c r="I76" s="148">
        <v>-1.3583440844669626E-2</v>
      </c>
      <c r="J76" s="155"/>
      <c r="K76" s="2">
        <f t="shared" si="4"/>
        <v>-0.13746284356538233</v>
      </c>
      <c r="L76" s="2">
        <f t="shared" si="5"/>
        <v>1.3418709966187194E-3</v>
      </c>
    </row>
    <row r="77" spans="2:12" x14ac:dyDescent="0.2">
      <c r="B77" s="54" t="s">
        <v>131</v>
      </c>
      <c r="C77" s="55">
        <v>0.1236849587716804</v>
      </c>
      <c r="D77" s="56">
        <v>0.3292686084858657</v>
      </c>
      <c r="E77" s="135">
        <v>3517</v>
      </c>
      <c r="F77" s="141">
        <v>0</v>
      </c>
      <c r="G77" s="138"/>
      <c r="H77" s="153" t="s">
        <v>131</v>
      </c>
      <c r="I77" s="148">
        <v>-5.7139525848398758E-2</v>
      </c>
      <c r="J77" s="155"/>
      <c r="K77" s="2">
        <f t="shared" si="4"/>
        <v>-0.15207105888369438</v>
      </c>
      <c r="L77" s="2">
        <f t="shared" si="5"/>
        <v>2.1463630958600599E-2</v>
      </c>
    </row>
    <row r="78" spans="2:12" x14ac:dyDescent="0.2">
      <c r="B78" s="54" t="s">
        <v>132</v>
      </c>
      <c r="C78" s="55">
        <v>0.32044355985214673</v>
      </c>
      <c r="D78" s="56">
        <v>0.46671342242410951</v>
      </c>
      <c r="E78" s="135">
        <v>3517</v>
      </c>
      <c r="F78" s="141">
        <v>0</v>
      </c>
      <c r="G78" s="138"/>
      <c r="H78" s="153" t="s">
        <v>132</v>
      </c>
      <c r="I78" s="148">
        <v>-2.1779228741551984E-2</v>
      </c>
      <c r="J78" s="155"/>
      <c r="K78" s="2">
        <f t="shared" si="4"/>
        <v>-3.171156954497379E-2</v>
      </c>
      <c r="L78" s="2">
        <f t="shared" si="5"/>
        <v>1.4953530910956258E-2</v>
      </c>
    </row>
    <row r="79" spans="2:12" x14ac:dyDescent="0.2">
      <c r="B79" s="54" t="s">
        <v>133</v>
      </c>
      <c r="C79" s="55">
        <v>3.4119988626670457E-3</v>
      </c>
      <c r="D79" s="56">
        <v>5.8320873072712623E-2</v>
      </c>
      <c r="E79" s="135">
        <v>3517</v>
      </c>
      <c r="F79" s="141">
        <v>0</v>
      </c>
      <c r="G79" s="138"/>
      <c r="H79" s="153" t="s">
        <v>133</v>
      </c>
      <c r="I79" s="148">
        <v>-4.1349124401558485E-3</v>
      </c>
      <c r="J79" s="155"/>
      <c r="K79" s="2">
        <f t="shared" si="4"/>
        <v>-7.0657449151611984E-2</v>
      </c>
      <c r="L79" s="2">
        <f t="shared" si="5"/>
        <v>2.4190852776586128E-4</v>
      </c>
    </row>
    <row r="80" spans="2:12" x14ac:dyDescent="0.2">
      <c r="B80" s="54" t="s">
        <v>134</v>
      </c>
      <c r="C80" s="55">
        <v>1.8481660506113166E-2</v>
      </c>
      <c r="D80" s="56">
        <v>0.13470429847701801</v>
      </c>
      <c r="E80" s="135">
        <v>3517</v>
      </c>
      <c r="F80" s="141">
        <v>0</v>
      </c>
      <c r="G80" s="138"/>
      <c r="H80" s="153" t="s">
        <v>134</v>
      </c>
      <c r="I80" s="148">
        <v>-2.0805913993166596E-2</v>
      </c>
      <c r="J80" s="155"/>
      <c r="K80" s="2">
        <f t="shared" si="4"/>
        <v>-0.15160159241473356</v>
      </c>
      <c r="L80" s="2">
        <f t="shared" si="5"/>
        <v>2.8546070414130023E-3</v>
      </c>
    </row>
    <row r="81" spans="2:12" x14ac:dyDescent="0.2">
      <c r="B81" s="54" t="s">
        <v>135</v>
      </c>
      <c r="C81" s="55">
        <v>3.4119988626670457E-3</v>
      </c>
      <c r="D81" s="56">
        <v>5.8320873072713116E-2</v>
      </c>
      <c r="E81" s="135">
        <v>3517</v>
      </c>
      <c r="F81" s="141">
        <v>0</v>
      </c>
      <c r="G81" s="138"/>
      <c r="H81" s="153" t="s">
        <v>135</v>
      </c>
      <c r="I81" s="148">
        <v>-1.6974170127200087E-2</v>
      </c>
      <c r="J81" s="155"/>
      <c r="K81" s="2">
        <f t="shared" si="4"/>
        <v>-0.29005488750040775</v>
      </c>
      <c r="L81" s="2">
        <f t="shared" si="5"/>
        <v>9.9305524964476261E-4</v>
      </c>
    </row>
    <row r="82" spans="2:12" x14ac:dyDescent="0.2">
      <c r="B82" s="54" t="s">
        <v>136</v>
      </c>
      <c r="C82" s="55">
        <v>1.7059994313335229E-3</v>
      </c>
      <c r="D82" s="56">
        <v>4.1274367103687593E-2</v>
      </c>
      <c r="E82" s="135">
        <v>3517</v>
      </c>
      <c r="F82" s="141">
        <v>0</v>
      </c>
      <c r="G82" s="138"/>
      <c r="H82" s="153" t="s">
        <v>136</v>
      </c>
      <c r="I82" s="148">
        <v>3.1104230373725649E-3</v>
      </c>
      <c r="J82" s="155"/>
      <c r="K82" s="2">
        <f t="shared" si="4"/>
        <v>7.5231114983279265E-2</v>
      </c>
      <c r="L82" s="2">
        <f t="shared" si="5"/>
        <v>-1.2856356875524797E-4</v>
      </c>
    </row>
    <row r="83" spans="2:12" x14ac:dyDescent="0.2">
      <c r="B83" s="54" t="s">
        <v>137</v>
      </c>
      <c r="C83" s="55">
        <v>1.4500995166334943E-2</v>
      </c>
      <c r="D83" s="56">
        <v>0.11956078281291069</v>
      </c>
      <c r="E83" s="135">
        <v>3517</v>
      </c>
      <c r="F83" s="141">
        <v>0</v>
      </c>
      <c r="G83" s="138"/>
      <c r="H83" s="153" t="s">
        <v>137</v>
      </c>
      <c r="I83" s="148">
        <v>-6.6959699076435857E-3</v>
      </c>
      <c r="J83" s="155"/>
      <c r="K83" s="2">
        <f t="shared" si="4"/>
        <v>-5.5192610194806688E-2</v>
      </c>
      <c r="L83" s="2">
        <f t="shared" si="5"/>
        <v>8.1212438544002897E-4</v>
      </c>
    </row>
    <row r="84" spans="2:12" x14ac:dyDescent="0.2">
      <c r="B84" s="54" t="s">
        <v>138</v>
      </c>
      <c r="C84" s="55">
        <v>3.355132214955929E-2</v>
      </c>
      <c r="D84" s="56">
        <v>0.18009678852894026</v>
      </c>
      <c r="E84" s="135">
        <v>3517</v>
      </c>
      <c r="F84" s="141">
        <v>0</v>
      </c>
      <c r="G84" s="138"/>
      <c r="H84" s="153" t="s">
        <v>138</v>
      </c>
      <c r="I84" s="148">
        <v>6.5469049598457438E-3</v>
      </c>
      <c r="J84" s="155"/>
      <c r="K84" s="2">
        <f t="shared" ref="K84:K118" si="6">((1-C84)/D84)*I84</f>
        <v>3.5132484560870827E-2</v>
      </c>
      <c r="L84" s="2">
        <f t="shared" si="5"/>
        <v>-1.2196626002302909E-3</v>
      </c>
    </row>
    <row r="85" spans="2:12" ht="24" x14ac:dyDescent="0.2">
      <c r="B85" s="54" t="s">
        <v>139</v>
      </c>
      <c r="C85" s="55">
        <v>4.2934319021893652E-2</v>
      </c>
      <c r="D85" s="56">
        <v>0.2027378852647985</v>
      </c>
      <c r="E85" s="135">
        <v>3517</v>
      </c>
      <c r="F85" s="141">
        <v>0</v>
      </c>
      <c r="G85" s="138"/>
      <c r="H85" s="153" t="s">
        <v>139</v>
      </c>
      <c r="I85" s="148">
        <v>-3.9732235390215039E-2</v>
      </c>
      <c r="J85" s="155"/>
      <c r="K85" s="2">
        <f t="shared" si="6"/>
        <v>-0.18756414900378321</v>
      </c>
      <c r="L85" s="2">
        <f t="shared" si="5"/>
        <v>8.4141968210253316E-3</v>
      </c>
    </row>
    <row r="86" spans="2:12" ht="24" x14ac:dyDescent="0.2">
      <c r="B86" s="54" t="s">
        <v>140</v>
      </c>
      <c r="C86" s="55">
        <v>0.42649985783338074</v>
      </c>
      <c r="D86" s="56">
        <v>0.49463855101090531</v>
      </c>
      <c r="E86" s="135">
        <v>3517</v>
      </c>
      <c r="F86" s="141">
        <v>0</v>
      </c>
      <c r="G86" s="138"/>
      <c r="H86" s="153" t="s">
        <v>140</v>
      </c>
      <c r="I86" s="148">
        <v>-2.42331787093406E-3</v>
      </c>
      <c r="J86" s="155"/>
      <c r="K86" s="2">
        <f t="shared" si="6"/>
        <v>-2.8096741361045919E-3</v>
      </c>
      <c r="L86" s="2">
        <f t="shared" si="5"/>
        <v>2.0894948954669748E-3</v>
      </c>
    </row>
    <row r="87" spans="2:12" ht="24" x14ac:dyDescent="0.2">
      <c r="B87" s="54" t="s">
        <v>141</v>
      </c>
      <c r="C87" s="55">
        <v>0.23827125390958204</v>
      </c>
      <c r="D87" s="56">
        <v>0.42608647488458246</v>
      </c>
      <c r="E87" s="135">
        <v>3517</v>
      </c>
      <c r="F87" s="141">
        <v>0</v>
      </c>
      <c r="G87" s="138"/>
      <c r="H87" s="153" t="s">
        <v>141</v>
      </c>
      <c r="I87" s="148">
        <v>4.1640352103928125E-3</v>
      </c>
      <c r="J87" s="155"/>
      <c r="K87" s="2">
        <f t="shared" si="6"/>
        <v>7.4441821237063574E-3</v>
      </c>
      <c r="L87" s="2">
        <f t="shared" si="5"/>
        <v>-2.3285646210025861E-3</v>
      </c>
    </row>
    <row r="88" spans="2:12" ht="24" x14ac:dyDescent="0.2">
      <c r="B88" s="54" t="s">
        <v>142</v>
      </c>
      <c r="C88" s="55">
        <v>0.12453795848734717</v>
      </c>
      <c r="D88" s="56">
        <v>0.33024122177134629</v>
      </c>
      <c r="E88" s="135">
        <v>3517</v>
      </c>
      <c r="F88" s="141">
        <v>0</v>
      </c>
      <c r="G88" s="138"/>
      <c r="H88" s="153" t="s">
        <v>142</v>
      </c>
      <c r="I88" s="148">
        <v>1.9030658114159018E-2</v>
      </c>
      <c r="J88" s="155"/>
      <c r="K88" s="2">
        <f t="shared" si="6"/>
        <v>5.0449846068842764E-2</v>
      </c>
      <c r="L88" s="2">
        <f t="shared" si="5"/>
        <v>-7.1766913212579176E-3</v>
      </c>
    </row>
    <row r="89" spans="2:12" ht="24" x14ac:dyDescent="0.2">
      <c r="B89" s="54" t="s">
        <v>143</v>
      </c>
      <c r="C89" s="55">
        <v>3.6963321012226328E-3</v>
      </c>
      <c r="D89" s="56">
        <v>6.0693629264533061E-2</v>
      </c>
      <c r="E89" s="135">
        <v>3517</v>
      </c>
      <c r="F89" s="141">
        <v>0</v>
      </c>
      <c r="G89" s="138"/>
      <c r="H89" s="153" t="s">
        <v>143</v>
      </c>
      <c r="I89" s="148">
        <v>2.7908826341390301E-3</v>
      </c>
      <c r="J89" s="155"/>
      <c r="K89" s="2">
        <f t="shared" si="6"/>
        <v>4.5813154341926447E-2</v>
      </c>
      <c r="L89" s="2">
        <f t="shared" si="5"/>
        <v>-1.6996889453340294E-4</v>
      </c>
    </row>
    <row r="90" spans="2:12" ht="24" x14ac:dyDescent="0.2">
      <c r="B90" s="54" t="s">
        <v>144</v>
      </c>
      <c r="C90" s="55">
        <v>8.3025305658231449E-2</v>
      </c>
      <c r="D90" s="56">
        <v>0.2759597023535042</v>
      </c>
      <c r="E90" s="135">
        <v>3517</v>
      </c>
      <c r="F90" s="141">
        <v>0</v>
      </c>
      <c r="G90" s="138"/>
      <c r="H90" s="153" t="s">
        <v>144</v>
      </c>
      <c r="I90" s="148">
        <v>-1.7216789036802696E-2</v>
      </c>
      <c r="J90" s="155"/>
      <c r="K90" s="2">
        <f t="shared" si="6"/>
        <v>-5.7208932064817447E-2</v>
      </c>
      <c r="L90" s="2">
        <f t="shared" si="5"/>
        <v>5.1798474923803704E-3</v>
      </c>
    </row>
    <row r="91" spans="2:12" ht="24" x14ac:dyDescent="0.2">
      <c r="B91" s="54" t="s">
        <v>145</v>
      </c>
      <c r="C91" s="55">
        <v>8.1034972988342335E-2</v>
      </c>
      <c r="D91" s="56">
        <v>0.27292762040127683</v>
      </c>
      <c r="E91" s="135">
        <v>3517</v>
      </c>
      <c r="F91" s="141">
        <v>0</v>
      </c>
      <c r="G91" s="138"/>
      <c r="H91" s="153" t="s">
        <v>145</v>
      </c>
      <c r="I91" s="148">
        <v>2.1165685330848654E-2</v>
      </c>
      <c r="J91" s="155"/>
      <c r="K91" s="2">
        <f t="shared" si="6"/>
        <v>7.1266237411904632E-2</v>
      </c>
      <c r="L91" s="2">
        <f t="shared" si="5"/>
        <v>-6.284306207423521E-3</v>
      </c>
    </row>
    <row r="92" spans="2:12" ht="24" x14ac:dyDescent="0.2">
      <c r="B92" s="54" t="s">
        <v>146</v>
      </c>
      <c r="C92" s="55">
        <v>5.4023315325561561E-3</v>
      </c>
      <c r="D92" s="56">
        <v>7.3312171876082938E-2</v>
      </c>
      <c r="E92" s="135">
        <v>3517</v>
      </c>
      <c r="F92" s="141">
        <v>0</v>
      </c>
      <c r="G92" s="138"/>
      <c r="H92" s="153" t="s">
        <v>146</v>
      </c>
      <c r="I92" s="148">
        <v>1.1583840188983851E-2</v>
      </c>
      <c r="J92" s="155"/>
      <c r="K92" s="2">
        <f t="shared" si="6"/>
        <v>0.15715344599716408</v>
      </c>
      <c r="L92" s="2">
        <f t="shared" si="5"/>
        <v>-8.5360648197430468E-4</v>
      </c>
    </row>
    <row r="93" spans="2:12" ht="24" x14ac:dyDescent="0.2">
      <c r="B93" s="54" t="s">
        <v>147</v>
      </c>
      <c r="C93" s="55">
        <v>3.9806653397782207E-3</v>
      </c>
      <c r="D93" s="56">
        <v>6.2975767513139866E-2</v>
      </c>
      <c r="E93" s="135">
        <v>3517</v>
      </c>
      <c r="F93" s="141">
        <v>0</v>
      </c>
      <c r="G93" s="138"/>
      <c r="H93" s="153" t="s">
        <v>147</v>
      </c>
      <c r="I93" s="148">
        <v>-5.8769657306666501E-3</v>
      </c>
      <c r="J93" s="155"/>
      <c r="K93" s="2">
        <f t="shared" si="6"/>
        <v>-9.2949585658613457E-2</v>
      </c>
      <c r="L93" s="2">
        <f t="shared" si="5"/>
        <v>3.7147993126479837E-4</v>
      </c>
    </row>
    <row r="94" spans="2:12" ht="24" x14ac:dyDescent="0.2">
      <c r="B94" s="54" t="s">
        <v>148</v>
      </c>
      <c r="C94" s="55">
        <v>8.5299971566676143E-4</v>
      </c>
      <c r="D94" s="56">
        <v>2.9197851040137435E-2</v>
      </c>
      <c r="E94" s="135">
        <v>3517</v>
      </c>
      <c r="F94" s="141">
        <v>0</v>
      </c>
      <c r="G94" s="138"/>
      <c r="H94" s="153" t="s">
        <v>148</v>
      </c>
      <c r="I94" s="148">
        <v>1.102704907661089E-3</v>
      </c>
      <c r="J94" s="155"/>
      <c r="K94" s="2">
        <f t="shared" si="6"/>
        <v>3.7734431180357297E-2</v>
      </c>
      <c r="L94" s="2">
        <f t="shared" si="5"/>
        <v>-3.2214938400988019E-5</v>
      </c>
    </row>
    <row r="95" spans="2:12" ht="24" x14ac:dyDescent="0.2">
      <c r="B95" s="54" t="s">
        <v>149</v>
      </c>
      <c r="C95" s="55">
        <v>1.4216661927779358E-3</v>
      </c>
      <c r="D95" s="56">
        <v>3.7683535199017196E-2</v>
      </c>
      <c r="E95" s="135">
        <v>3517</v>
      </c>
      <c r="F95" s="141">
        <v>0</v>
      </c>
      <c r="G95" s="138"/>
      <c r="H95" s="153" t="s">
        <v>149</v>
      </c>
      <c r="I95" s="148">
        <v>2.8696744704189907E-3</v>
      </c>
      <c r="J95" s="155"/>
      <c r="K95" s="2">
        <f t="shared" si="6"/>
        <v>7.6043681573560382E-2</v>
      </c>
      <c r="L95" s="2">
        <f t="shared" si="5"/>
        <v>-1.0826264460928301E-4</v>
      </c>
    </row>
    <row r="96" spans="2:12" ht="24" x14ac:dyDescent="0.2">
      <c r="B96" s="54" t="s">
        <v>150</v>
      </c>
      <c r="C96" s="55">
        <v>5.6866647711117447E-4</v>
      </c>
      <c r="D96" s="56">
        <v>2.3843337441368424E-2</v>
      </c>
      <c r="E96" s="135">
        <v>3517</v>
      </c>
      <c r="F96" s="141">
        <v>0</v>
      </c>
      <c r="G96" s="138"/>
      <c r="H96" s="153" t="s">
        <v>150</v>
      </c>
      <c r="I96" s="148">
        <v>-3.7313465451254959E-3</v>
      </c>
      <c r="J96" s="155"/>
      <c r="K96" s="2">
        <f t="shared" si="6"/>
        <v>-0.15640531291397811</v>
      </c>
      <c r="L96" s="2">
        <f t="shared" si="5"/>
        <v>8.8993065669404356E-5</v>
      </c>
    </row>
    <row r="97" spans="2:12" ht="24" x14ac:dyDescent="0.2">
      <c r="B97" s="54" t="s">
        <v>151</v>
      </c>
      <c r="C97" s="55">
        <v>0.2297412567529144</v>
      </c>
      <c r="D97" s="56">
        <v>0.42072620750207812</v>
      </c>
      <c r="E97" s="135">
        <v>3517</v>
      </c>
      <c r="F97" s="141">
        <v>0</v>
      </c>
      <c r="G97" s="138"/>
      <c r="H97" s="153" t="s">
        <v>151</v>
      </c>
      <c r="I97" s="148">
        <v>1.8407629955138453E-2</v>
      </c>
      <c r="J97" s="155"/>
      <c r="K97" s="2">
        <f t="shared" si="6"/>
        <v>3.3700391519661435E-2</v>
      </c>
      <c r="L97" s="2">
        <f t="shared" si="5"/>
        <v>-1.0051648707230137E-2</v>
      </c>
    </row>
    <row r="98" spans="2:12" ht="24" x14ac:dyDescent="0.2">
      <c r="B98" s="54" t="s">
        <v>152</v>
      </c>
      <c r="C98" s="55">
        <v>8.5299971566676143E-4</v>
      </c>
      <c r="D98" s="56">
        <v>2.9197851040137422E-2</v>
      </c>
      <c r="E98" s="135">
        <v>3517</v>
      </c>
      <c r="F98" s="141">
        <v>0</v>
      </c>
      <c r="G98" s="138"/>
      <c r="H98" s="153" t="s">
        <v>152</v>
      </c>
      <c r="I98" s="148">
        <v>-2.2738202476268641E-3</v>
      </c>
      <c r="J98" s="155"/>
      <c r="K98" s="2">
        <f t="shared" si="6"/>
        <v>-7.7809859242006327E-2</v>
      </c>
      <c r="L98" s="2">
        <f t="shared" si="5"/>
        <v>6.642845125953871E-5</v>
      </c>
    </row>
    <row r="99" spans="2:12" ht="24" x14ac:dyDescent="0.2">
      <c r="B99" s="54" t="s">
        <v>153</v>
      </c>
      <c r="C99" s="55">
        <v>0.51037816320727891</v>
      </c>
      <c r="D99" s="56">
        <v>0.49996336527988133</v>
      </c>
      <c r="E99" s="135">
        <v>3517</v>
      </c>
      <c r="F99" s="141">
        <v>0</v>
      </c>
      <c r="G99" s="138"/>
      <c r="H99" s="153" t="s">
        <v>153</v>
      </c>
      <c r="I99" s="148">
        <v>-8.1597706297882461E-2</v>
      </c>
      <c r="J99" s="155"/>
      <c r="K99" s="2">
        <f t="shared" si="6"/>
        <v>-7.99098926243864E-2</v>
      </c>
      <c r="L99" s="2">
        <f t="shared" si="5"/>
        <v>8.3297478084072937E-2</v>
      </c>
    </row>
    <row r="100" spans="2:12" ht="24" x14ac:dyDescent="0.2">
      <c r="B100" s="54" t="s">
        <v>154</v>
      </c>
      <c r="C100" s="55">
        <v>6.8239977253340914E-3</v>
      </c>
      <c r="D100" s="56">
        <v>8.2336859165877643E-2</v>
      </c>
      <c r="E100" s="135">
        <v>3517</v>
      </c>
      <c r="F100" s="141">
        <v>0</v>
      </c>
      <c r="G100" s="138"/>
      <c r="H100" s="153" t="s">
        <v>154</v>
      </c>
      <c r="I100" s="148">
        <v>7.3385158354800865E-3</v>
      </c>
      <c r="J100" s="155"/>
      <c r="K100" s="2">
        <f t="shared" si="6"/>
        <v>8.8519745517958076E-2</v>
      </c>
      <c r="L100" s="2">
        <f t="shared" si="5"/>
        <v>-6.0820895861179319E-4</v>
      </c>
    </row>
    <row r="101" spans="2:12" ht="24" x14ac:dyDescent="0.2">
      <c r="B101" s="54" t="s">
        <v>155</v>
      </c>
      <c r="C101" s="55">
        <v>9.9232300255899908E-2</v>
      </c>
      <c r="D101" s="56">
        <v>0.29901617559609284</v>
      </c>
      <c r="E101" s="135">
        <v>3517</v>
      </c>
      <c r="F101" s="141">
        <v>0</v>
      </c>
      <c r="G101" s="138"/>
      <c r="H101" s="153" t="s">
        <v>155</v>
      </c>
      <c r="I101" s="148">
        <v>3.7621173334005574E-2</v>
      </c>
      <c r="J101" s="155"/>
      <c r="K101" s="2">
        <f t="shared" si="6"/>
        <v>0.11333145338438701</v>
      </c>
      <c r="L101" s="2">
        <f t="shared" si="5"/>
        <v>-1.2485062257307786E-2</v>
      </c>
    </row>
    <row r="102" spans="2:12" ht="24" x14ac:dyDescent="0.2">
      <c r="B102" s="54" t="s">
        <v>156</v>
      </c>
      <c r="C102" s="55">
        <v>1.0520329826556724E-2</v>
      </c>
      <c r="D102" s="56">
        <v>0.10204221253438306</v>
      </c>
      <c r="E102" s="135">
        <v>3517</v>
      </c>
      <c r="F102" s="141">
        <v>0</v>
      </c>
      <c r="G102" s="138"/>
      <c r="H102" s="153" t="s">
        <v>156</v>
      </c>
      <c r="I102" s="148">
        <v>2.8971330977409569E-3</v>
      </c>
      <c r="J102" s="155"/>
      <c r="K102" s="2">
        <f t="shared" si="6"/>
        <v>2.8092827770030668E-2</v>
      </c>
      <c r="L102" s="2">
        <f t="shared" si="5"/>
        <v>-2.9868811134802723E-4</v>
      </c>
    </row>
    <row r="103" spans="2:12" ht="24" x14ac:dyDescent="0.2">
      <c r="B103" s="54" t="s">
        <v>157</v>
      </c>
      <c r="C103" s="55">
        <v>0.1302246232584589</v>
      </c>
      <c r="D103" s="56">
        <v>0.33659825497536522</v>
      </c>
      <c r="E103" s="135">
        <v>3517</v>
      </c>
      <c r="F103" s="141">
        <v>0</v>
      </c>
      <c r="G103" s="138"/>
      <c r="H103" s="153" t="s">
        <v>157</v>
      </c>
      <c r="I103" s="148">
        <v>6.0719222044118774E-2</v>
      </c>
      <c r="J103" s="155"/>
      <c r="K103" s="2">
        <f t="shared" si="6"/>
        <v>0.15689945936511726</v>
      </c>
      <c r="L103" s="2">
        <f t="shared" si="5"/>
        <v>-2.3491321474084243E-2</v>
      </c>
    </row>
    <row r="104" spans="2:12" ht="24" x14ac:dyDescent="0.2">
      <c r="B104" s="54" t="s">
        <v>160</v>
      </c>
      <c r="C104" s="55">
        <v>8.8996303667898791E-2</v>
      </c>
      <c r="D104" s="56">
        <v>0.28477889800433498</v>
      </c>
      <c r="E104" s="135">
        <v>3517</v>
      </c>
      <c r="F104" s="141">
        <v>0</v>
      </c>
      <c r="G104" s="138"/>
      <c r="H104" s="153" t="s">
        <v>160</v>
      </c>
      <c r="I104" s="148">
        <v>-5.6797599477023744E-2</v>
      </c>
      <c r="J104" s="155"/>
      <c r="K104" s="2">
        <f t="shared" si="6"/>
        <v>-0.18169472327114353</v>
      </c>
      <c r="L104" s="2">
        <f t="shared" si="5"/>
        <v>1.7749827835164773E-2</v>
      </c>
    </row>
    <row r="105" spans="2:12" ht="24" x14ac:dyDescent="0.2">
      <c r="B105" s="54" t="s">
        <v>161</v>
      </c>
      <c r="C105" s="55">
        <v>2.6727324424225193E-2</v>
      </c>
      <c r="D105" s="56">
        <v>0.16130831661843525</v>
      </c>
      <c r="E105" s="135">
        <v>3517</v>
      </c>
      <c r="F105" s="141">
        <v>0</v>
      </c>
      <c r="G105" s="138"/>
      <c r="H105" s="153" t="s">
        <v>161</v>
      </c>
      <c r="I105" s="148">
        <v>-1.4333457530558339E-2</v>
      </c>
      <c r="J105" s="155"/>
      <c r="K105" s="2">
        <f t="shared" si="6"/>
        <v>-8.6482599617085848E-2</v>
      </c>
      <c r="L105" s="2">
        <f t="shared" si="5"/>
        <v>2.3749238574367723E-3</v>
      </c>
    </row>
    <row r="106" spans="2:12" ht="24" x14ac:dyDescent="0.2">
      <c r="B106" s="54" t="s">
        <v>162</v>
      </c>
      <c r="C106" s="55">
        <v>4.5493318168893957E-3</v>
      </c>
      <c r="D106" s="56">
        <v>6.7304705665364228E-2</v>
      </c>
      <c r="E106" s="135">
        <v>3517</v>
      </c>
      <c r="F106" s="141">
        <v>0</v>
      </c>
      <c r="G106" s="138"/>
      <c r="H106" s="153" t="s">
        <v>162</v>
      </c>
      <c r="I106" s="148">
        <v>-6.1736459125101223E-3</v>
      </c>
      <c r="J106" s="155"/>
      <c r="K106" s="2">
        <f t="shared" si="6"/>
        <v>-9.1309513769951833E-2</v>
      </c>
      <c r="L106" s="2">
        <f t="shared" si="5"/>
        <v>4.1729569275042271E-4</v>
      </c>
    </row>
    <row r="107" spans="2:12" ht="24" x14ac:dyDescent="0.2">
      <c r="B107" s="54" t="s">
        <v>163</v>
      </c>
      <c r="C107" s="55">
        <v>1.4216661927779358E-3</v>
      </c>
      <c r="D107" s="56">
        <v>3.7683535199017695E-2</v>
      </c>
      <c r="E107" s="135">
        <v>3517</v>
      </c>
      <c r="F107" s="141">
        <v>0</v>
      </c>
      <c r="G107" s="138"/>
      <c r="H107" s="153" t="s">
        <v>163</v>
      </c>
      <c r="I107" s="148">
        <v>-1.3006520655456338E-3</v>
      </c>
      <c r="J107" s="155"/>
      <c r="K107" s="2">
        <f t="shared" si="6"/>
        <v>-3.4466059662824226E-2</v>
      </c>
      <c r="L107" s="2">
        <f t="shared" si="5"/>
        <v>4.9068991547301017E-5</v>
      </c>
    </row>
    <row r="108" spans="2:12" ht="24" x14ac:dyDescent="0.2">
      <c r="B108" s="54" t="s">
        <v>164</v>
      </c>
      <c r="C108" s="55">
        <v>5.6866647711117447E-4</v>
      </c>
      <c r="D108" s="56">
        <v>2.3843337441368209E-2</v>
      </c>
      <c r="E108" s="135">
        <v>3517</v>
      </c>
      <c r="F108" s="141">
        <v>0</v>
      </c>
      <c r="G108" s="138"/>
      <c r="H108" s="153" t="s">
        <v>164</v>
      </c>
      <c r="I108" s="148">
        <v>-2.155545200901195E-3</v>
      </c>
      <c r="J108" s="155"/>
      <c r="K108" s="2">
        <f t="shared" si="6"/>
        <v>-9.0353098424375736E-2</v>
      </c>
      <c r="L108" s="2">
        <f t="shared" si="5"/>
        <v>5.1410013328236563E-5</v>
      </c>
    </row>
    <row r="109" spans="2:12" ht="24" x14ac:dyDescent="0.2">
      <c r="B109" s="54" t="s">
        <v>165</v>
      </c>
      <c r="C109" s="55">
        <v>1.7059994313335229E-3</v>
      </c>
      <c r="D109" s="56">
        <v>4.1274367103688051E-2</v>
      </c>
      <c r="E109" s="135">
        <v>3517</v>
      </c>
      <c r="F109" s="141">
        <v>0</v>
      </c>
      <c r="G109" s="138"/>
      <c r="H109" s="153" t="s">
        <v>165</v>
      </c>
      <c r="I109" s="148">
        <v>-3.9377725419015991E-3</v>
      </c>
      <c r="J109" s="155"/>
      <c r="K109" s="2">
        <f t="shared" si="6"/>
        <v>-9.524203470664816E-2</v>
      </c>
      <c r="L109" s="2">
        <f t="shared" si="5"/>
        <v>1.6276052641409539E-4</v>
      </c>
    </row>
    <row r="110" spans="2:12" ht="24" x14ac:dyDescent="0.2">
      <c r="B110" s="54" t="s">
        <v>166</v>
      </c>
      <c r="C110" s="55">
        <v>0.33494455501848175</v>
      </c>
      <c r="D110" s="56">
        <v>0.47203819255422813</v>
      </c>
      <c r="E110" s="135">
        <v>3517</v>
      </c>
      <c r="F110" s="141">
        <v>0</v>
      </c>
      <c r="G110" s="138"/>
      <c r="H110" s="153" t="s">
        <v>166</v>
      </c>
      <c r="I110" s="148">
        <v>7.9777823951475202E-2</v>
      </c>
      <c r="J110" s="155"/>
      <c r="K110" s="2">
        <f t="shared" si="6"/>
        <v>0.11239911736932254</v>
      </c>
      <c r="L110" s="2">
        <f t="shared" si="5"/>
        <v>-5.6608020633203082E-2</v>
      </c>
    </row>
    <row r="111" spans="2:12" ht="24" x14ac:dyDescent="0.2">
      <c r="B111" s="54" t="s">
        <v>167</v>
      </c>
      <c r="C111" s="55">
        <v>1.8481660506113162E-2</v>
      </c>
      <c r="D111" s="56">
        <v>0.13470429847701948</v>
      </c>
      <c r="E111" s="135">
        <v>3517</v>
      </c>
      <c r="F111" s="141">
        <v>0</v>
      </c>
      <c r="G111" s="138"/>
      <c r="H111" s="153" t="s">
        <v>167</v>
      </c>
      <c r="I111" s="148">
        <v>-1.3801535237651172E-2</v>
      </c>
      <c r="J111" s="155"/>
      <c r="K111" s="2">
        <f t="shared" si="6"/>
        <v>-0.10056442223509866</v>
      </c>
      <c r="L111" s="2">
        <f t="shared" si="5"/>
        <v>1.8935942773121125E-3</v>
      </c>
    </row>
    <row r="112" spans="2:12" ht="24" x14ac:dyDescent="0.2">
      <c r="B112" s="54" t="s">
        <v>168</v>
      </c>
      <c r="C112" s="55">
        <v>0.39181120272959913</v>
      </c>
      <c r="D112" s="56">
        <v>0.48822429134279727</v>
      </c>
      <c r="E112" s="135">
        <v>3517</v>
      </c>
      <c r="F112" s="141">
        <v>0</v>
      </c>
      <c r="G112" s="138"/>
      <c r="H112" s="153" t="s">
        <v>168</v>
      </c>
      <c r="I112" s="148">
        <v>-1.6819123143683477E-2</v>
      </c>
      <c r="J112" s="155"/>
      <c r="K112" s="2">
        <f t="shared" si="6"/>
        <v>-2.0951850322247445E-2</v>
      </c>
      <c r="L112" s="2">
        <f t="shared" si="5"/>
        <v>1.3497732465664788E-2</v>
      </c>
    </row>
    <row r="113" spans="2:12" ht="24" x14ac:dyDescent="0.2">
      <c r="B113" s="54" t="s">
        <v>169</v>
      </c>
      <c r="C113" s="55">
        <v>6.4259311913562683E-2</v>
      </c>
      <c r="D113" s="56">
        <v>0.24524916835987448</v>
      </c>
      <c r="E113" s="135">
        <v>3517</v>
      </c>
      <c r="F113" s="141">
        <v>0</v>
      </c>
      <c r="G113" s="138"/>
      <c r="H113" s="153" t="s">
        <v>169</v>
      </c>
      <c r="I113" s="148">
        <v>1.3708062828661109E-2</v>
      </c>
      <c r="J113" s="155"/>
      <c r="K113" s="2">
        <f t="shared" si="6"/>
        <v>5.2302693743699287E-2</v>
      </c>
      <c r="L113" s="2">
        <f t="shared" si="5"/>
        <v>-3.5917377046721468E-3</v>
      </c>
    </row>
    <row r="114" spans="2:12" ht="24" x14ac:dyDescent="0.2">
      <c r="B114" s="54" t="s">
        <v>170</v>
      </c>
      <c r="C114" s="55">
        <v>6.4827978390673877E-2</v>
      </c>
      <c r="D114" s="56">
        <v>0.24625708985186834</v>
      </c>
      <c r="E114" s="135">
        <v>3517</v>
      </c>
      <c r="F114" s="141">
        <v>0</v>
      </c>
      <c r="G114" s="138"/>
      <c r="H114" s="153" t="s">
        <v>170</v>
      </c>
      <c r="I114" s="148">
        <v>-4.7811939109462125E-2</v>
      </c>
      <c r="J114" s="155"/>
      <c r="K114" s="2">
        <f t="shared" si="6"/>
        <v>-0.18156792066759847</v>
      </c>
      <c r="L114" s="2">
        <f t="shared" si="5"/>
        <v>1.2586648194652618E-2</v>
      </c>
    </row>
    <row r="115" spans="2:12" ht="24" x14ac:dyDescent="0.2">
      <c r="B115" s="54" t="s">
        <v>171</v>
      </c>
      <c r="C115" s="55">
        <v>1.4216661927779358E-3</v>
      </c>
      <c r="D115" s="56">
        <v>3.7683535199017348E-2</v>
      </c>
      <c r="E115" s="135">
        <v>3517</v>
      </c>
      <c r="F115" s="141">
        <v>0</v>
      </c>
      <c r="G115" s="138"/>
      <c r="H115" s="153" t="s">
        <v>171</v>
      </c>
      <c r="I115" s="148">
        <v>1.0601864833644813E-3</v>
      </c>
      <c r="J115" s="155"/>
      <c r="K115" s="2">
        <f t="shared" si="6"/>
        <v>2.8093947303294634E-2</v>
      </c>
      <c r="L115" s="2">
        <f t="shared" si="5"/>
        <v>-3.9997077595806716E-5</v>
      </c>
    </row>
    <row r="116" spans="2:12" ht="24" x14ac:dyDescent="0.2">
      <c r="B116" s="54" t="s">
        <v>172</v>
      </c>
      <c r="C116" s="55">
        <v>2.8433323855558729E-4</v>
      </c>
      <c r="D116" s="56">
        <v>1.6862183682891999E-2</v>
      </c>
      <c r="E116" s="135">
        <v>3517</v>
      </c>
      <c r="F116" s="141">
        <v>0</v>
      </c>
      <c r="G116" s="138"/>
      <c r="H116" s="153" t="s">
        <v>172</v>
      </c>
      <c r="I116" s="148">
        <v>-2.9679476284811546E-3</v>
      </c>
      <c r="J116" s="155"/>
      <c r="K116" s="2">
        <f t="shared" si="6"/>
        <v>-0.17596201050344645</v>
      </c>
      <c r="L116" s="2">
        <f t="shared" si="5"/>
        <v>5.0046078072652599E-5</v>
      </c>
    </row>
    <row r="117" spans="2:12" x14ac:dyDescent="0.2">
      <c r="B117" s="54" t="s">
        <v>173</v>
      </c>
      <c r="C117" s="55">
        <v>0.41228319590560136</v>
      </c>
      <c r="D117" s="56">
        <v>0.49231562788159955</v>
      </c>
      <c r="E117" s="135">
        <v>3517</v>
      </c>
      <c r="F117" s="141">
        <v>0</v>
      </c>
      <c r="G117" s="138"/>
      <c r="H117" s="153" t="s">
        <v>173</v>
      </c>
      <c r="I117" s="148">
        <v>8.465613822655909E-3</v>
      </c>
      <c r="J117" s="155"/>
      <c r="K117" s="2">
        <f t="shared" si="6"/>
        <v>1.0106084834148836E-2</v>
      </c>
      <c r="L117" s="2">
        <f t="shared" si="5"/>
        <v>-7.08941606652918E-3</v>
      </c>
    </row>
    <row r="118" spans="2:12" x14ac:dyDescent="0.2">
      <c r="B118" s="54" t="s">
        <v>174</v>
      </c>
      <c r="C118" s="55">
        <v>8.9564970145009942E-2</v>
      </c>
      <c r="D118" s="56">
        <v>0.28559810621219667</v>
      </c>
      <c r="E118" s="135">
        <v>3517</v>
      </c>
      <c r="F118" s="141">
        <v>0</v>
      </c>
      <c r="G118" s="138"/>
      <c r="H118" s="153" t="s">
        <v>174</v>
      </c>
      <c r="I118" s="148">
        <v>-6.4357366238265906E-2</v>
      </c>
      <c r="J118" s="155"/>
      <c r="K118" s="2">
        <f t="shared" si="6"/>
        <v>-0.20515962598501952</v>
      </c>
      <c r="L118" s="2">
        <f t="shared" si="5"/>
        <v>2.0182786441374501E-2</v>
      </c>
    </row>
    <row r="119" spans="2:12" ht="24" x14ac:dyDescent="0.2">
      <c r="B119" s="54" t="s">
        <v>175</v>
      </c>
      <c r="C119" s="127">
        <v>1.9673016775661074</v>
      </c>
      <c r="D119" s="128">
        <v>1.1088689536406762</v>
      </c>
      <c r="E119" s="135">
        <v>3517</v>
      </c>
      <c r="F119" s="141">
        <v>0</v>
      </c>
      <c r="G119" s="138"/>
      <c r="H119" s="153" t="s">
        <v>175</v>
      </c>
      <c r="I119" s="148">
        <v>-3.3293035984432555E-2</v>
      </c>
      <c r="J119" s="155"/>
      <c r="K119" s="126" t="str">
        <f>"((memsleep-"&amp;C119&amp;")/"&amp;D119&amp;")*("&amp;I119&amp;")"</f>
        <v>((memsleep-1.96730167756611)/1.10886895364068)*(-0.0332930359844326)</v>
      </c>
    </row>
    <row r="120" spans="2:12" x14ac:dyDescent="0.2">
      <c r="B120" s="54" t="s">
        <v>176</v>
      </c>
      <c r="C120" s="129">
        <v>6.0847313050895656E-2</v>
      </c>
      <c r="D120" s="130">
        <v>0.2390840236529235</v>
      </c>
      <c r="E120" s="135">
        <v>3517</v>
      </c>
      <c r="F120" s="141">
        <v>0</v>
      </c>
      <c r="G120" s="138"/>
      <c r="H120" s="153" t="s">
        <v>176</v>
      </c>
      <c r="I120" s="148">
        <v>-6.6555751493961299E-2</v>
      </c>
      <c r="J120" s="155"/>
      <c r="K120" s="2">
        <f t="shared" ref="K120:K141" si="7">((1-C120)/D120)*I120</f>
        <v>-0.26143952194066356</v>
      </c>
      <c r="L120" s="2">
        <f t="shared" ref="L120:L141" si="8">((0-C120)/D120)*I120</f>
        <v>1.6938558188102332E-2</v>
      </c>
    </row>
    <row r="121" spans="2:12" x14ac:dyDescent="0.2">
      <c r="B121" s="54" t="s">
        <v>177</v>
      </c>
      <c r="C121" s="129">
        <v>1.7059994313335229E-3</v>
      </c>
      <c r="D121" s="130">
        <v>4.1274367103687981E-2</v>
      </c>
      <c r="E121" s="135">
        <v>3517</v>
      </c>
      <c r="F121" s="141">
        <v>0</v>
      </c>
      <c r="G121" s="138"/>
      <c r="H121" s="153" t="s">
        <v>177</v>
      </c>
      <c r="I121" s="148">
        <v>-1.2027103020130693E-2</v>
      </c>
      <c r="J121" s="155"/>
      <c r="K121" s="2">
        <f t="shared" si="7"/>
        <v>-0.29089688423459648</v>
      </c>
      <c r="L121" s="2">
        <f t="shared" si="8"/>
        <v>4.971180021098203E-4</v>
      </c>
    </row>
    <row r="122" spans="2:12" x14ac:dyDescent="0.2">
      <c r="B122" s="54" t="s">
        <v>178</v>
      </c>
      <c r="C122" s="129">
        <v>5.6866647711117425E-4</v>
      </c>
      <c r="D122" s="130">
        <v>2.3843337441367889E-2</v>
      </c>
      <c r="E122" s="135">
        <v>3517</v>
      </c>
      <c r="F122" s="141">
        <v>0</v>
      </c>
      <c r="G122" s="138"/>
      <c r="H122" s="153" t="s">
        <v>178</v>
      </c>
      <c r="I122" s="148">
        <v>-1.1097534893454171E-2</v>
      </c>
      <c r="J122" s="155"/>
      <c r="K122" s="2">
        <f t="shared" si="7"/>
        <v>-0.46517078930982869</v>
      </c>
      <c r="L122" s="2">
        <f t="shared" si="8"/>
        <v>2.6467754726021544E-4</v>
      </c>
    </row>
    <row r="123" spans="2:12" x14ac:dyDescent="0.2">
      <c r="B123" s="54" t="s">
        <v>179</v>
      </c>
      <c r="C123" s="129">
        <v>2.1324992891669042E-2</v>
      </c>
      <c r="D123" s="130">
        <v>0.14448589329003431</v>
      </c>
      <c r="E123" s="135">
        <v>3517</v>
      </c>
      <c r="F123" s="141">
        <v>0</v>
      </c>
      <c r="G123" s="138"/>
      <c r="H123" s="153" t="s">
        <v>179</v>
      </c>
      <c r="I123" s="148">
        <v>-4.3671437051820271E-2</v>
      </c>
      <c r="J123" s="155"/>
      <c r="K123" s="2">
        <f t="shared" si="7"/>
        <v>-0.29580842111227179</v>
      </c>
      <c r="L123" s="2">
        <f t="shared" si="8"/>
        <v>6.4455640858281198E-3</v>
      </c>
    </row>
    <row r="124" spans="2:12" x14ac:dyDescent="0.2">
      <c r="B124" s="54" t="s">
        <v>181</v>
      </c>
      <c r="C124" s="129">
        <v>2.8433323855558713E-4</v>
      </c>
      <c r="D124" s="130">
        <v>1.6862183682892492E-2</v>
      </c>
      <c r="E124" s="135">
        <v>3517</v>
      </c>
      <c r="F124" s="141">
        <v>0</v>
      </c>
      <c r="G124" s="138"/>
      <c r="H124" s="153" t="s">
        <v>181</v>
      </c>
      <c r="I124" s="148">
        <v>-1.3320735484927463E-2</v>
      </c>
      <c r="J124" s="155"/>
      <c r="K124" s="2">
        <f t="shared" si="7"/>
        <v>-0.78975227689980543</v>
      </c>
      <c r="L124" s="2">
        <f t="shared" si="8"/>
        <v>2.2461668853805613E-4</v>
      </c>
    </row>
    <row r="125" spans="2:12" ht="24" x14ac:dyDescent="0.2">
      <c r="B125" s="54" t="s">
        <v>182</v>
      </c>
      <c r="C125" s="129">
        <v>5.4023315325561561E-3</v>
      </c>
      <c r="D125" s="130">
        <v>7.3312171876081036E-2</v>
      </c>
      <c r="E125" s="135">
        <v>3517</v>
      </c>
      <c r="F125" s="141">
        <v>0</v>
      </c>
      <c r="G125" s="138"/>
      <c r="H125" s="153" t="s">
        <v>182</v>
      </c>
      <c r="I125" s="148">
        <v>-2.9395497040930061E-2</v>
      </c>
      <c r="J125" s="155"/>
      <c r="K125" s="2">
        <f t="shared" si="7"/>
        <v>-0.39879725388260523</v>
      </c>
      <c r="L125" s="2">
        <f t="shared" si="8"/>
        <v>2.1661371708889365E-3</v>
      </c>
    </row>
    <row r="126" spans="2:12" ht="44.25" customHeight="1" x14ac:dyDescent="0.2">
      <c r="B126" s="54" t="s">
        <v>184</v>
      </c>
      <c r="C126" s="129">
        <v>8.2456639181120259E-3</v>
      </c>
      <c r="D126" s="130">
        <v>9.0443345748644377E-2</v>
      </c>
      <c r="E126" s="135">
        <v>3517</v>
      </c>
      <c r="F126" s="141">
        <v>0</v>
      </c>
      <c r="G126" s="138"/>
      <c r="H126" s="153" t="s">
        <v>184</v>
      </c>
      <c r="I126" s="148">
        <v>-3.0851105069993692E-2</v>
      </c>
      <c r="J126" s="155"/>
      <c r="K126" s="4">
        <f t="shared" si="7"/>
        <v>-0.33829705184853542</v>
      </c>
      <c r="L126" s="4">
        <f t="shared" si="8"/>
        <v>2.8126761764929835E-3</v>
      </c>
    </row>
    <row r="127" spans="2:12" x14ac:dyDescent="0.2">
      <c r="B127" s="54" t="s">
        <v>185</v>
      </c>
      <c r="C127" s="129">
        <v>5.6866647711117447E-4</v>
      </c>
      <c r="D127" s="130">
        <v>2.3843337441368306E-2</v>
      </c>
      <c r="E127" s="135">
        <v>3517</v>
      </c>
      <c r="F127" s="141">
        <v>0</v>
      </c>
      <c r="G127" s="138"/>
      <c r="H127" s="153" t="s">
        <v>185</v>
      </c>
      <c r="I127" s="148">
        <v>-9.1542582980819569E-3</v>
      </c>
      <c r="J127" s="155"/>
      <c r="K127" s="4">
        <f t="shared" si="7"/>
        <v>-0.383715266403577</v>
      </c>
      <c r="L127" s="4">
        <f t="shared" si="8"/>
        <v>2.1833016580573376E-4</v>
      </c>
    </row>
    <row r="128" spans="2:12" x14ac:dyDescent="0.2">
      <c r="B128" s="54" t="s">
        <v>186</v>
      </c>
      <c r="C128" s="129">
        <v>8.5299971566676143E-4</v>
      </c>
      <c r="D128" s="130">
        <v>2.9197851040137571E-2</v>
      </c>
      <c r="E128" s="135">
        <v>3517</v>
      </c>
      <c r="F128" s="141">
        <v>0</v>
      </c>
      <c r="G128" s="138"/>
      <c r="H128" s="153" t="s">
        <v>186</v>
      </c>
      <c r="I128" s="148">
        <v>-1.1675981890901865E-2</v>
      </c>
      <c r="J128" s="155"/>
      <c r="K128" s="4">
        <f t="shared" si="7"/>
        <v>-0.39955071575753293</v>
      </c>
      <c r="L128" s="4">
        <f t="shared" si="8"/>
        <v>3.4110761163135998E-4</v>
      </c>
    </row>
    <row r="129" spans="2:12" x14ac:dyDescent="0.2">
      <c r="B129" s="54" t="s">
        <v>187</v>
      </c>
      <c r="C129" s="129">
        <v>2.3883992038669321E-2</v>
      </c>
      <c r="D129" s="130">
        <v>0.15270945505961797</v>
      </c>
      <c r="E129" s="135">
        <v>3517</v>
      </c>
      <c r="F129" s="141">
        <v>0</v>
      </c>
      <c r="G129" s="138"/>
      <c r="H129" s="153" t="s">
        <v>187</v>
      </c>
      <c r="I129" s="148">
        <v>-4.0678033620868047E-2</v>
      </c>
      <c r="J129" s="155"/>
      <c r="K129" s="4">
        <f t="shared" si="7"/>
        <v>-0.26001323738741028</v>
      </c>
      <c r="L129" s="4">
        <f t="shared" si="8"/>
        <v>6.3621065949730458E-3</v>
      </c>
    </row>
    <row r="130" spans="2:12" x14ac:dyDescent="0.2">
      <c r="B130" s="54" t="s">
        <v>188</v>
      </c>
      <c r="C130" s="129">
        <v>3.6963321012226328E-3</v>
      </c>
      <c r="D130" s="130">
        <v>6.0693629264530834E-2</v>
      </c>
      <c r="E130" s="135">
        <v>3517</v>
      </c>
      <c r="F130" s="141">
        <v>0</v>
      </c>
      <c r="G130" s="138"/>
      <c r="H130" s="153" t="s">
        <v>188</v>
      </c>
      <c r="I130" s="148">
        <v>-2.0402747011132094E-2</v>
      </c>
      <c r="J130" s="155"/>
      <c r="K130" s="4">
        <f t="shared" si="7"/>
        <v>-0.33491705684308043</v>
      </c>
      <c r="L130" s="4">
        <f t="shared" si="8"/>
        <v>1.2425575739041224E-3</v>
      </c>
    </row>
    <row r="131" spans="2:12" x14ac:dyDescent="0.2">
      <c r="B131" s="54" t="s">
        <v>189</v>
      </c>
      <c r="C131" s="129">
        <v>8.5299971566676143E-4</v>
      </c>
      <c r="D131" s="130">
        <v>2.9197851040137505E-2</v>
      </c>
      <c r="E131" s="135">
        <v>3517</v>
      </c>
      <c r="F131" s="141">
        <v>0</v>
      </c>
      <c r="G131" s="138"/>
      <c r="H131" s="153" t="s">
        <v>189</v>
      </c>
      <c r="I131" s="148">
        <v>-1.5191297904329625E-2</v>
      </c>
      <c r="J131" s="155"/>
      <c r="K131" s="4">
        <f t="shared" si="7"/>
        <v>-0.51984441288748828</v>
      </c>
      <c r="L131" s="4">
        <f t="shared" si="8"/>
        <v>4.4380570252204469E-4</v>
      </c>
    </row>
    <row r="132" spans="2:12" ht="24" x14ac:dyDescent="0.2">
      <c r="B132" s="54" t="s">
        <v>190</v>
      </c>
      <c r="C132" s="129">
        <v>3.0139323286892235E-2</v>
      </c>
      <c r="D132" s="130">
        <v>0.17099490685885821</v>
      </c>
      <c r="E132" s="135">
        <v>3517</v>
      </c>
      <c r="F132" s="141">
        <v>0</v>
      </c>
      <c r="G132" s="138"/>
      <c r="H132" s="153" t="s">
        <v>190</v>
      </c>
      <c r="I132" s="148">
        <v>-4.6197549802912477E-2</v>
      </c>
      <c r="J132" s="155"/>
      <c r="K132" s="4">
        <f t="shared" si="7"/>
        <v>-0.2620264412396977</v>
      </c>
      <c r="L132" s="4">
        <f t="shared" si="8"/>
        <v>8.1427155589000166E-3</v>
      </c>
    </row>
    <row r="133" spans="2:12" ht="24" x14ac:dyDescent="0.2">
      <c r="B133" s="54" t="s">
        <v>191</v>
      </c>
      <c r="C133" s="129">
        <v>1.194199601933466E-2</v>
      </c>
      <c r="D133" s="130">
        <v>0.10864041909844115</v>
      </c>
      <c r="E133" s="135">
        <v>3517</v>
      </c>
      <c r="F133" s="141">
        <v>0</v>
      </c>
      <c r="G133" s="138"/>
      <c r="H133" s="153" t="s">
        <v>191</v>
      </c>
      <c r="I133" s="148">
        <v>-2.9422828319422976E-2</v>
      </c>
      <c r="J133" s="155"/>
      <c r="K133" s="4">
        <f t="shared" si="7"/>
        <v>-0.26759341745922993</v>
      </c>
      <c r="L133" s="4">
        <f t="shared" si="8"/>
        <v>3.2342225995072396E-3</v>
      </c>
    </row>
    <row r="134" spans="2:12" ht="24" x14ac:dyDescent="0.2">
      <c r="B134" s="54" t="s">
        <v>192</v>
      </c>
      <c r="C134" s="129">
        <v>1.9903326698891104E-3</v>
      </c>
      <c r="D134" s="130">
        <v>4.4575062509841057E-2</v>
      </c>
      <c r="E134" s="135">
        <v>3517</v>
      </c>
      <c r="F134" s="141">
        <v>0</v>
      </c>
      <c r="G134" s="138"/>
      <c r="H134" s="153" t="s">
        <v>192</v>
      </c>
      <c r="I134" s="148">
        <v>-1.9256923009978263E-2</v>
      </c>
      <c r="J134" s="155"/>
      <c r="K134" s="4">
        <f t="shared" si="7"/>
        <v>-0.43115128156571803</v>
      </c>
      <c r="L134" s="4">
        <f t="shared" si="8"/>
        <v>8.5984586067237227E-4</v>
      </c>
    </row>
    <row r="135" spans="2:12" x14ac:dyDescent="0.2">
      <c r="B135" s="54" t="s">
        <v>194</v>
      </c>
      <c r="C135" s="129">
        <v>5.6866647711117425E-4</v>
      </c>
      <c r="D135" s="130">
        <v>2.3843337441367889E-2</v>
      </c>
      <c r="E135" s="135">
        <v>3517</v>
      </c>
      <c r="F135" s="141">
        <v>0</v>
      </c>
      <c r="G135" s="138"/>
      <c r="H135" s="153" t="s">
        <v>194</v>
      </c>
      <c r="I135" s="148">
        <v>-6.1285200729174821E-3</v>
      </c>
      <c r="J135" s="155"/>
      <c r="K135" s="4">
        <f t="shared" si="7"/>
        <v>-0.25688664617776424</v>
      </c>
      <c r="L135" s="4">
        <f t="shared" si="8"/>
        <v>1.4616594377113182E-4</v>
      </c>
    </row>
    <row r="136" spans="2:12" x14ac:dyDescent="0.2">
      <c r="B136" s="54" t="s">
        <v>195</v>
      </c>
      <c r="C136" s="129">
        <v>5.6866647711117447E-4</v>
      </c>
      <c r="D136" s="130">
        <v>2.384333744136841E-2</v>
      </c>
      <c r="E136" s="135">
        <v>3517</v>
      </c>
      <c r="F136" s="141">
        <v>0</v>
      </c>
      <c r="G136" s="138"/>
      <c r="H136" s="153" t="s">
        <v>195</v>
      </c>
      <c r="I136" s="148">
        <v>-7.7805183669025467E-3</v>
      </c>
      <c r="J136" s="155"/>
      <c r="K136" s="4">
        <f t="shared" si="7"/>
        <v>-0.32613277675805347</v>
      </c>
      <c r="L136" s="4">
        <f t="shared" si="8"/>
        <v>1.8556630256503758E-4</v>
      </c>
    </row>
    <row r="137" spans="2:12" x14ac:dyDescent="0.2">
      <c r="B137" s="54" t="s">
        <v>196</v>
      </c>
      <c r="C137" s="129">
        <v>1.1373329542223489E-3</v>
      </c>
      <c r="D137" s="130">
        <v>3.3709976766722181E-2</v>
      </c>
      <c r="E137" s="135">
        <v>3517</v>
      </c>
      <c r="F137" s="141">
        <v>0</v>
      </c>
      <c r="G137" s="138"/>
      <c r="H137" s="153" t="s">
        <v>196</v>
      </c>
      <c r="I137" s="148">
        <v>-5.4200613080259852E-3</v>
      </c>
      <c r="J137" s="155"/>
      <c r="K137" s="4">
        <f t="shared" si="7"/>
        <v>-0.16060221373486538</v>
      </c>
      <c r="L137" s="4">
        <f t="shared" si="8"/>
        <v>1.8286616992298937E-4</v>
      </c>
    </row>
    <row r="138" spans="2:12" x14ac:dyDescent="0.2">
      <c r="B138" s="54" t="s">
        <v>197</v>
      </c>
      <c r="C138" s="129">
        <v>5.6866647711117458E-4</v>
      </c>
      <c r="D138" s="130">
        <v>2.3843337441367941E-2</v>
      </c>
      <c r="E138" s="135">
        <v>3517</v>
      </c>
      <c r="F138" s="141">
        <v>0</v>
      </c>
      <c r="G138" s="138"/>
      <c r="H138" s="153" t="s">
        <v>197</v>
      </c>
      <c r="I138" s="148">
        <v>-1.1181537380947343E-2</v>
      </c>
      <c r="J138" s="155"/>
      <c r="K138" s="4">
        <f t="shared" si="7"/>
        <v>-0.4686918869036939</v>
      </c>
      <c r="L138" s="4">
        <f t="shared" si="8"/>
        <v>2.6668101673040916E-4</v>
      </c>
    </row>
    <row r="139" spans="2:12" x14ac:dyDescent="0.2">
      <c r="B139" s="54" t="s">
        <v>199</v>
      </c>
      <c r="C139" s="129">
        <v>1.1373329542223489E-3</v>
      </c>
      <c r="D139" s="130">
        <v>3.3709976766722008E-2</v>
      </c>
      <c r="E139" s="135">
        <v>3517</v>
      </c>
      <c r="F139" s="141">
        <v>0</v>
      </c>
      <c r="G139" s="138"/>
      <c r="H139" s="153" t="s">
        <v>199</v>
      </c>
      <c r="I139" s="148">
        <v>-1.6850491436213689E-2</v>
      </c>
      <c r="J139" s="155"/>
      <c r="K139" s="4">
        <f t="shared" si="7"/>
        <v>-0.49929808416907834</v>
      </c>
      <c r="L139" s="4">
        <f t="shared" si="8"/>
        <v>5.685147556721646E-4</v>
      </c>
    </row>
    <row r="140" spans="2:12" x14ac:dyDescent="0.2">
      <c r="B140" s="54" t="s">
        <v>200</v>
      </c>
      <c r="C140" s="129">
        <v>2.8433323855558713E-4</v>
      </c>
      <c r="D140" s="130">
        <v>1.6862183682892502E-2</v>
      </c>
      <c r="E140" s="135">
        <v>3517</v>
      </c>
      <c r="F140" s="141">
        <v>0</v>
      </c>
      <c r="G140" s="138"/>
      <c r="H140" s="153" t="s">
        <v>200</v>
      </c>
      <c r="I140" s="148">
        <v>-6.5738354108274616E-3</v>
      </c>
      <c r="J140" s="155"/>
      <c r="K140" s="4">
        <f t="shared" si="7"/>
        <v>-0.38974585821781471</v>
      </c>
      <c r="L140" s="4">
        <f t="shared" si="8"/>
        <v>1.1084922019846834E-4</v>
      </c>
    </row>
    <row r="141" spans="2:12" x14ac:dyDescent="0.2">
      <c r="B141" s="54" t="s">
        <v>201</v>
      </c>
      <c r="C141" s="129">
        <v>8.5299971566676143E-4</v>
      </c>
      <c r="D141" s="130">
        <v>2.9197851040137578E-2</v>
      </c>
      <c r="E141" s="135">
        <v>3517</v>
      </c>
      <c r="F141" s="141">
        <v>0</v>
      </c>
      <c r="G141" s="138"/>
      <c r="H141" s="153" t="s">
        <v>201</v>
      </c>
      <c r="I141" s="148">
        <v>-9.5798225537106589E-3</v>
      </c>
      <c r="J141" s="155"/>
      <c r="K141" s="4">
        <f t="shared" si="7"/>
        <v>-0.32782039180343403</v>
      </c>
      <c r="L141" s="4">
        <f t="shared" si="8"/>
        <v>2.7986942954191866E-4</v>
      </c>
    </row>
    <row r="142" spans="2:12" ht="15.75" thickBot="1" x14ac:dyDescent="0.25">
      <c r="B142" s="57" t="s">
        <v>202</v>
      </c>
      <c r="C142" s="131">
        <v>3.6450511945392492</v>
      </c>
      <c r="D142" s="132">
        <v>60.271397533208933</v>
      </c>
      <c r="E142" s="136">
        <v>3517</v>
      </c>
      <c r="F142" s="142">
        <v>1</v>
      </c>
      <c r="G142" s="138"/>
      <c r="H142" s="154" t="s">
        <v>202</v>
      </c>
      <c r="I142" s="149">
        <v>-1.7444704203795663E-2</v>
      </c>
      <c r="J142" s="155"/>
      <c r="K142" s="126" t="str">
        <f>"((landarea-"&amp;C142&amp;")/"&amp;D142&amp;")*("&amp;I142&amp;")"</f>
        <v>((landarea-3.64505119453925)/60.2713975332089)*(-0.0174447042037957)</v>
      </c>
      <c r="L142" s="4"/>
    </row>
    <row r="143" spans="2:12" ht="15.75" thickTop="1" x14ac:dyDescent="0.2">
      <c r="B143" s="80" t="s">
        <v>48</v>
      </c>
      <c r="C143" s="80"/>
      <c r="D143" s="80"/>
      <c r="E143" s="80"/>
      <c r="F143" s="80"/>
      <c r="G143" s="138"/>
      <c r="H143" s="80" t="s">
        <v>7</v>
      </c>
      <c r="I143" s="80"/>
      <c r="J143" s="155"/>
    </row>
  </sheetData>
  <mergeCells count="7">
    <mergeCell ref="B143:F143"/>
    <mergeCell ref="H4:I4"/>
    <mergeCell ref="H5:H6"/>
    <mergeCell ref="H143:I143"/>
    <mergeCell ref="K5:L5"/>
    <mergeCell ref="B5:F5"/>
    <mergeCell ref="B6"/>
  </mergeCells>
  <pageMargins left="0.25" right="0.2" top="0.25" bottom="0.25" header="0.55000000000000004" footer="0.05"/>
  <pageSetup scale="8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146"/>
  <sheetViews>
    <sheetView tabSelected="1" topLeftCell="B67" workbookViewId="0">
      <selection activeCell="L146" sqref="L146"/>
    </sheetView>
  </sheetViews>
  <sheetFormatPr defaultColWidth="9.140625" defaultRowHeight="15" x14ac:dyDescent="0.25"/>
  <cols>
    <col min="1" max="1" width="5.42578125" style="2" customWidth="1"/>
    <col min="2" max="2" width="35" style="2" bestFit="1" customWidth="1"/>
    <col min="3" max="3" width="8.5703125" style="2" customWidth="1"/>
    <col min="4" max="4" width="12" style="2" customWidth="1"/>
    <col min="5" max="5" width="7.5703125" style="2" bestFit="1" customWidth="1"/>
    <col min="6" max="6" width="8.85546875" style="2" bestFit="1" customWidth="1"/>
    <col min="7" max="7" width="9.140625" style="109"/>
    <col min="8" max="8" width="37.5703125" style="2" customWidth="1"/>
    <col min="9" max="9" width="10.28515625" style="2" bestFit="1" customWidth="1"/>
    <col min="10" max="10" width="9.140625" style="2"/>
    <col min="11" max="11" width="12" style="2" bestFit="1" customWidth="1"/>
    <col min="12" max="12" width="15.28515625" style="2" bestFit="1" customWidth="1"/>
    <col min="13" max="16384" width="9.140625" style="2"/>
  </cols>
  <sheetData>
    <row r="1" spans="1:12" x14ac:dyDescent="0.25">
      <c r="A1" s="2" t="s">
        <v>11</v>
      </c>
    </row>
    <row r="4" spans="1:12" ht="15.75" thickBot="1" x14ac:dyDescent="0.25">
      <c r="H4" s="82" t="s">
        <v>6</v>
      </c>
      <c r="I4" s="82"/>
      <c r="J4" s="74"/>
    </row>
    <row r="5" spans="1:12" ht="16.5" thickTop="1" thickBot="1" x14ac:dyDescent="0.25">
      <c r="B5" s="82" t="s">
        <v>0</v>
      </c>
      <c r="C5" s="82"/>
      <c r="D5" s="82"/>
      <c r="E5" s="82"/>
      <c r="F5" s="82"/>
      <c r="G5" s="160"/>
      <c r="H5" s="170" t="s">
        <v>47</v>
      </c>
      <c r="I5" s="169" t="s">
        <v>4</v>
      </c>
      <c r="J5" s="74"/>
      <c r="K5" s="78" t="s">
        <v>8</v>
      </c>
      <c r="L5" s="78"/>
    </row>
    <row r="6" spans="1:12" ht="27" thickTop="1" thickBot="1" x14ac:dyDescent="0.25">
      <c r="B6" s="83" t="s">
        <v>47</v>
      </c>
      <c r="C6" s="59" t="s">
        <v>1</v>
      </c>
      <c r="D6" s="60" t="s">
        <v>49</v>
      </c>
      <c r="E6" s="156" t="s">
        <v>50</v>
      </c>
      <c r="F6" s="165" t="s">
        <v>2</v>
      </c>
      <c r="G6" s="161"/>
      <c r="H6" s="171"/>
      <c r="I6" s="194" t="s">
        <v>5</v>
      </c>
      <c r="J6" s="74"/>
      <c r="K6" s="1" t="s">
        <v>9</v>
      </c>
      <c r="L6" s="1" t="s">
        <v>10</v>
      </c>
    </row>
    <row r="7" spans="1:12" ht="24.75" thickTop="1" x14ac:dyDescent="0.2">
      <c r="B7" s="61" t="s">
        <v>60</v>
      </c>
      <c r="C7" s="62">
        <v>9.8936662043458162E-2</v>
      </c>
      <c r="D7" s="63">
        <v>0.298611472062765</v>
      </c>
      <c r="E7" s="157">
        <v>4326</v>
      </c>
      <c r="F7" s="166">
        <v>0</v>
      </c>
      <c r="G7" s="161"/>
      <c r="H7" s="192" t="s">
        <v>60</v>
      </c>
      <c r="I7" s="162">
        <v>1.3160258852561642E-2</v>
      </c>
      <c r="J7" s="74"/>
      <c r="K7" s="2">
        <f>((1-C7)/D7)*I7</f>
        <v>3.9711223042257555E-2</v>
      </c>
      <c r="L7" s="2">
        <f>((0-C7)/D7)*I7</f>
        <v>-4.360288215004165E-3</v>
      </c>
    </row>
    <row r="8" spans="1:12" ht="24" x14ac:dyDescent="0.2">
      <c r="B8" s="64" t="s">
        <v>61</v>
      </c>
      <c r="C8" s="65">
        <v>0.26629680998613037</v>
      </c>
      <c r="D8" s="66">
        <v>0.44207238569673074</v>
      </c>
      <c r="E8" s="158">
        <v>4326</v>
      </c>
      <c r="F8" s="167">
        <v>0</v>
      </c>
      <c r="G8" s="161"/>
      <c r="H8" s="191" t="s">
        <v>61</v>
      </c>
      <c r="I8" s="163">
        <v>2.8064718656664156E-2</v>
      </c>
      <c r="J8" s="74"/>
      <c r="K8" s="2">
        <f t="shared" ref="K8:K71" si="0">((1-C8)/D8)*I8</f>
        <v>4.6578737490656455E-2</v>
      </c>
      <c r="L8" s="2">
        <f t="shared" ref="L8:L71" si="1">((0-C8)/D8)*I8</f>
        <v>-1.690570434443486E-2</v>
      </c>
    </row>
    <row r="9" spans="1:12" ht="24" x14ac:dyDescent="0.2">
      <c r="B9" s="64" t="s">
        <v>62</v>
      </c>
      <c r="C9" s="65">
        <v>3.5598705501618116E-2</v>
      </c>
      <c r="D9" s="66">
        <v>0.18530886533808691</v>
      </c>
      <c r="E9" s="158">
        <v>4326</v>
      </c>
      <c r="F9" s="167">
        <v>0</v>
      </c>
      <c r="G9" s="161"/>
      <c r="H9" s="191" t="s">
        <v>62</v>
      </c>
      <c r="I9" s="163">
        <v>-2.0320221052009414E-2</v>
      </c>
      <c r="J9" s="74"/>
      <c r="K9" s="2">
        <f t="shared" si="0"/>
        <v>-0.10575234731105641</v>
      </c>
      <c r="L9" s="2">
        <f t="shared" si="1"/>
        <v>3.9036101356430212E-3</v>
      </c>
    </row>
    <row r="10" spans="1:12" ht="24" x14ac:dyDescent="0.2">
      <c r="B10" s="64" t="s">
        <v>63</v>
      </c>
      <c r="C10" s="65">
        <v>0.17429496070272771</v>
      </c>
      <c r="D10" s="66">
        <v>0.37940677748907892</v>
      </c>
      <c r="E10" s="158">
        <v>4326</v>
      </c>
      <c r="F10" s="167">
        <v>0</v>
      </c>
      <c r="G10" s="161"/>
      <c r="H10" s="191" t="s">
        <v>63</v>
      </c>
      <c r="I10" s="163">
        <v>-9.5831894110662928E-3</v>
      </c>
      <c r="J10" s="74"/>
      <c r="K10" s="2">
        <f t="shared" si="0"/>
        <v>-2.0855947386141424E-2</v>
      </c>
      <c r="L10" s="2">
        <f t="shared" si="1"/>
        <v>4.4024032276457547E-3</v>
      </c>
    </row>
    <row r="11" spans="1:12" ht="24" x14ac:dyDescent="0.2">
      <c r="B11" s="64" t="s">
        <v>64</v>
      </c>
      <c r="C11" s="65">
        <v>0.10864539990753583</v>
      </c>
      <c r="D11" s="66">
        <v>0.31122976737859565</v>
      </c>
      <c r="E11" s="158">
        <v>4326</v>
      </c>
      <c r="F11" s="167">
        <v>0</v>
      </c>
      <c r="G11" s="161"/>
      <c r="H11" s="191" t="s">
        <v>64</v>
      </c>
      <c r="I11" s="163">
        <v>6.316238430849646E-3</v>
      </c>
      <c r="J11" s="74"/>
      <c r="K11" s="2">
        <f t="shared" si="0"/>
        <v>1.808955559758528E-2</v>
      </c>
      <c r="L11" s="2">
        <f t="shared" si="1"/>
        <v>-2.2048991521953012E-3</v>
      </c>
    </row>
    <row r="12" spans="1:12" ht="24" x14ac:dyDescent="0.2">
      <c r="B12" s="64" t="s">
        <v>65</v>
      </c>
      <c r="C12" s="65">
        <v>2.8201571890892278E-2</v>
      </c>
      <c r="D12" s="66">
        <v>0.16556744830253381</v>
      </c>
      <c r="E12" s="158">
        <v>4326</v>
      </c>
      <c r="F12" s="167">
        <v>0</v>
      </c>
      <c r="G12" s="161"/>
      <c r="H12" s="191" t="s">
        <v>65</v>
      </c>
      <c r="I12" s="163">
        <v>7.2762545252716563E-3</v>
      </c>
      <c r="J12" s="74"/>
      <c r="K12" s="2">
        <f t="shared" si="0"/>
        <v>4.2707988693889677E-2</v>
      </c>
      <c r="L12" s="2">
        <f t="shared" si="1"/>
        <v>-1.2393850191851903E-3</v>
      </c>
    </row>
    <row r="13" spans="1:12" ht="24" x14ac:dyDescent="0.2">
      <c r="B13" s="64" t="s">
        <v>66</v>
      </c>
      <c r="C13" s="65">
        <v>6.2413314840499305E-3</v>
      </c>
      <c r="D13" s="66">
        <v>7.8764277061522378E-2</v>
      </c>
      <c r="E13" s="158">
        <v>4326</v>
      </c>
      <c r="F13" s="167">
        <v>0</v>
      </c>
      <c r="G13" s="161"/>
      <c r="H13" s="191" t="s">
        <v>66</v>
      </c>
      <c r="I13" s="163">
        <v>-2.7331557921672291E-3</v>
      </c>
      <c r="J13" s="74"/>
      <c r="K13" s="2">
        <f t="shared" si="0"/>
        <v>-3.4483872158811699E-2</v>
      </c>
      <c r="L13" s="2">
        <f t="shared" si="1"/>
        <v>2.1657700588227863E-4</v>
      </c>
    </row>
    <row r="14" spans="1:12" ht="24" x14ac:dyDescent="0.2">
      <c r="B14" s="64" t="s">
        <v>67</v>
      </c>
      <c r="C14" s="65">
        <v>1.6181229773462782E-2</v>
      </c>
      <c r="D14" s="66">
        <v>0.12618668060475777</v>
      </c>
      <c r="E14" s="158">
        <v>4326</v>
      </c>
      <c r="F14" s="167">
        <v>0</v>
      </c>
      <c r="G14" s="161"/>
      <c r="H14" s="191" t="s">
        <v>67</v>
      </c>
      <c r="I14" s="163">
        <v>-5.8019947080690673E-3</v>
      </c>
      <c r="J14" s="74"/>
      <c r="K14" s="2">
        <f t="shared" si="0"/>
        <v>-4.5235450137818801E-2</v>
      </c>
      <c r="L14" s="2">
        <f t="shared" si="1"/>
        <v>7.4400411410886172E-4</v>
      </c>
    </row>
    <row r="15" spans="1:12" ht="24" x14ac:dyDescent="0.2">
      <c r="B15" s="64" t="s">
        <v>68</v>
      </c>
      <c r="C15" s="65">
        <v>4.3226999537679146E-2</v>
      </c>
      <c r="D15" s="66">
        <v>0.20339122078032129</v>
      </c>
      <c r="E15" s="158">
        <v>4326</v>
      </c>
      <c r="F15" s="167">
        <v>0</v>
      </c>
      <c r="G15" s="161"/>
      <c r="H15" s="191" t="s">
        <v>68</v>
      </c>
      <c r="I15" s="163">
        <v>-3.1549804958530409E-2</v>
      </c>
      <c r="J15" s="74"/>
      <c r="K15" s="2">
        <f t="shared" si="0"/>
        <v>-0.14841349316044192</v>
      </c>
      <c r="L15" s="2">
        <f t="shared" si="1"/>
        <v>6.7053209038421451E-3</v>
      </c>
    </row>
    <row r="16" spans="1:12" ht="24" x14ac:dyDescent="0.2">
      <c r="B16" s="64" t="s">
        <v>69</v>
      </c>
      <c r="C16" s="65">
        <v>1.6181229773462782E-3</v>
      </c>
      <c r="D16" s="66">
        <v>4.0197987293699597E-2</v>
      </c>
      <c r="E16" s="158">
        <v>4326</v>
      </c>
      <c r="F16" s="167">
        <v>0</v>
      </c>
      <c r="G16" s="161"/>
      <c r="H16" s="191" t="s">
        <v>69</v>
      </c>
      <c r="I16" s="163">
        <v>-3.6043306236423723E-3</v>
      </c>
      <c r="J16" s="74"/>
      <c r="K16" s="2">
        <f t="shared" si="0"/>
        <v>-8.951936690637026E-2</v>
      </c>
      <c r="L16" s="2">
        <f t="shared" si="1"/>
        <v>1.4508811492118355E-4</v>
      </c>
    </row>
    <row r="17" spans="2:12" ht="24" x14ac:dyDescent="0.2">
      <c r="B17" s="64" t="s">
        <v>70</v>
      </c>
      <c r="C17" s="65">
        <v>6.3800277392510402E-2</v>
      </c>
      <c r="D17" s="66">
        <v>0.24442506490946442</v>
      </c>
      <c r="E17" s="158">
        <v>4326</v>
      </c>
      <c r="F17" s="167">
        <v>0</v>
      </c>
      <c r="G17" s="161"/>
      <c r="H17" s="191" t="s">
        <v>70</v>
      </c>
      <c r="I17" s="163">
        <v>6.4806281649084528E-3</v>
      </c>
      <c r="J17" s="74"/>
      <c r="K17" s="2">
        <f t="shared" si="0"/>
        <v>2.4822177269572858E-2</v>
      </c>
      <c r="L17" s="2">
        <f t="shared" si="1"/>
        <v>-1.6915854139264467E-3</v>
      </c>
    </row>
    <row r="18" spans="2:12" ht="24" x14ac:dyDescent="0.2">
      <c r="B18" s="64" t="s">
        <v>71</v>
      </c>
      <c r="C18" s="65">
        <v>1.8492834026814608E-3</v>
      </c>
      <c r="D18" s="66">
        <v>4.296848080673777E-2</v>
      </c>
      <c r="E18" s="158">
        <v>4326</v>
      </c>
      <c r="F18" s="167">
        <v>0</v>
      </c>
      <c r="G18" s="161"/>
      <c r="H18" s="191" t="s">
        <v>71</v>
      </c>
      <c r="I18" s="163">
        <v>2.9278542507639588E-3</v>
      </c>
      <c r="J18" s="74"/>
      <c r="K18" s="2">
        <f t="shared" si="0"/>
        <v>6.8013570962329462E-2</v>
      </c>
      <c r="L18" s="2">
        <f t="shared" si="1"/>
        <v>-1.2600939502052701E-4</v>
      </c>
    </row>
    <row r="19" spans="2:12" ht="48" x14ac:dyDescent="0.2">
      <c r="B19" s="64" t="s">
        <v>72</v>
      </c>
      <c r="C19" s="65">
        <v>0.15464632454923719</v>
      </c>
      <c r="D19" s="66">
        <v>0.36160899551337866</v>
      </c>
      <c r="E19" s="158">
        <v>4326</v>
      </c>
      <c r="F19" s="167">
        <v>0</v>
      </c>
      <c r="G19" s="161"/>
      <c r="H19" s="191" t="s">
        <v>72</v>
      </c>
      <c r="I19" s="163">
        <v>-1.7317415796680984E-2</v>
      </c>
      <c r="J19" s="74"/>
      <c r="K19" s="2">
        <f t="shared" si="0"/>
        <v>-4.0483896348457261E-2</v>
      </c>
      <c r="L19" s="2">
        <f t="shared" si="1"/>
        <v>7.4059958045167929E-3</v>
      </c>
    </row>
    <row r="20" spans="2:12" ht="24" x14ac:dyDescent="0.2">
      <c r="B20" s="64" t="s">
        <v>73</v>
      </c>
      <c r="C20" s="65">
        <v>4.6232085067036521E-4</v>
      </c>
      <c r="D20" s="66">
        <v>2.1499161743565941E-2</v>
      </c>
      <c r="E20" s="158">
        <v>4326</v>
      </c>
      <c r="F20" s="167">
        <v>0</v>
      </c>
      <c r="G20" s="161"/>
      <c r="H20" s="191" t="s">
        <v>73</v>
      </c>
      <c r="I20" s="163">
        <v>-2.0447306420615964E-3</v>
      </c>
      <c r="J20" s="74"/>
      <c r="K20" s="2">
        <f t="shared" ref="K20:K65" si="2">((1-C20)/D20)*I20</f>
        <v>-9.5063488745714048E-2</v>
      </c>
      <c r="L20" s="2">
        <f t="shared" ref="L20:L65" si="3">((0-C20)/D20)*I20</f>
        <v>4.3970161306990769E-5</v>
      </c>
    </row>
    <row r="21" spans="2:12" ht="24" x14ac:dyDescent="0.2">
      <c r="B21" s="64" t="s">
        <v>74</v>
      </c>
      <c r="C21" s="65">
        <v>6.2413314840499305E-3</v>
      </c>
      <c r="D21" s="66">
        <v>7.8764277061522198E-2</v>
      </c>
      <c r="E21" s="158">
        <v>4326</v>
      </c>
      <c r="F21" s="167">
        <v>0</v>
      </c>
      <c r="G21" s="161"/>
      <c r="H21" s="191" t="s">
        <v>74</v>
      </c>
      <c r="I21" s="163">
        <v>2.1895358267792316E-2</v>
      </c>
      <c r="J21" s="74"/>
      <c r="K21" s="2">
        <f t="shared" si="2"/>
        <v>0.27625089559173416</v>
      </c>
      <c r="L21" s="2">
        <f t="shared" si="3"/>
        <v>-1.7350021356075419E-3</v>
      </c>
    </row>
    <row r="22" spans="2:12" ht="24" x14ac:dyDescent="0.2">
      <c r="B22" s="64" t="s">
        <v>75</v>
      </c>
      <c r="C22" s="65">
        <v>1.8492834026814608E-3</v>
      </c>
      <c r="D22" s="66">
        <v>4.2968480806737826E-2</v>
      </c>
      <c r="E22" s="158">
        <v>4326</v>
      </c>
      <c r="F22" s="167">
        <v>0</v>
      </c>
      <c r="G22" s="161"/>
      <c r="H22" s="191" t="s">
        <v>75</v>
      </c>
      <c r="I22" s="163">
        <v>1.0611083441753502E-2</v>
      </c>
      <c r="J22" s="74"/>
      <c r="K22" s="2">
        <f t="shared" si="2"/>
        <v>0.24649371684556665</v>
      </c>
      <c r="L22" s="2">
        <f t="shared" si="3"/>
        <v>-4.5668127252536665E-4</v>
      </c>
    </row>
    <row r="23" spans="2:12" ht="24" x14ac:dyDescent="0.2">
      <c r="B23" s="64" t="s">
        <v>76</v>
      </c>
      <c r="C23" s="65">
        <v>1.6874711049468329E-2</v>
      </c>
      <c r="D23" s="66">
        <v>0.12881688943710548</v>
      </c>
      <c r="E23" s="158">
        <v>4326</v>
      </c>
      <c r="F23" s="167">
        <v>0</v>
      </c>
      <c r="G23" s="161"/>
      <c r="H23" s="191" t="s">
        <v>76</v>
      </c>
      <c r="I23" s="163">
        <v>5.8186721766735469E-3</v>
      </c>
      <c r="J23" s="74"/>
      <c r="K23" s="2">
        <f t="shared" si="2"/>
        <v>4.4407870660419971E-2</v>
      </c>
      <c r="L23" s="2">
        <f t="shared" si="3"/>
        <v>-7.6223243785813728E-4</v>
      </c>
    </row>
    <row r="24" spans="2:12" ht="24" x14ac:dyDescent="0.2">
      <c r="B24" s="64" t="s">
        <v>77</v>
      </c>
      <c r="C24" s="65">
        <v>6.9348127600554787E-4</v>
      </c>
      <c r="D24" s="66">
        <v>2.6327943159738604E-2</v>
      </c>
      <c r="E24" s="158">
        <v>4326</v>
      </c>
      <c r="F24" s="167">
        <v>0</v>
      </c>
      <c r="G24" s="161"/>
      <c r="H24" s="191" t="s">
        <v>77</v>
      </c>
      <c r="I24" s="163">
        <v>-5.1359603497278718E-3</v>
      </c>
      <c r="J24" s="74"/>
      <c r="K24" s="2">
        <f t="shared" si="2"/>
        <v>-0.19494111736155789</v>
      </c>
      <c r="L24" s="2">
        <f t="shared" si="3"/>
        <v>1.3528183023008876E-4</v>
      </c>
    </row>
    <row r="25" spans="2:12" ht="24" x14ac:dyDescent="0.2">
      <c r="B25" s="64" t="s">
        <v>78</v>
      </c>
      <c r="C25" s="65">
        <v>9.1308368007397139E-2</v>
      </c>
      <c r="D25" s="66">
        <v>0.288080429776358</v>
      </c>
      <c r="E25" s="158">
        <v>4326</v>
      </c>
      <c r="F25" s="167">
        <v>0</v>
      </c>
      <c r="G25" s="161"/>
      <c r="H25" s="191" t="s">
        <v>78</v>
      </c>
      <c r="I25" s="163">
        <v>1.0389343667309852E-2</v>
      </c>
      <c r="J25" s="74"/>
      <c r="K25" s="2">
        <f t="shared" si="2"/>
        <v>3.277108986441319E-2</v>
      </c>
      <c r="L25" s="2">
        <f t="shared" si="3"/>
        <v>-3.292948485485427E-3</v>
      </c>
    </row>
    <row r="26" spans="2:12" ht="24" x14ac:dyDescent="0.2">
      <c r="B26" s="64" t="s">
        <v>79</v>
      </c>
      <c r="C26" s="65">
        <v>0.84188626907073505</v>
      </c>
      <c r="D26" s="66">
        <v>0.36488978715944875</v>
      </c>
      <c r="E26" s="158">
        <v>4326</v>
      </c>
      <c r="F26" s="167">
        <v>0</v>
      </c>
      <c r="G26" s="161"/>
      <c r="H26" s="191" t="s">
        <v>79</v>
      </c>
      <c r="I26" s="163">
        <v>-1.6478868520849437E-2</v>
      </c>
      <c r="J26" s="74"/>
      <c r="K26" s="2">
        <f t="shared" si="2"/>
        <v>-7.14060923329093E-3</v>
      </c>
      <c r="L26" s="2">
        <f t="shared" si="3"/>
        <v>3.8020612321119245E-2</v>
      </c>
    </row>
    <row r="27" spans="2:12" ht="24" x14ac:dyDescent="0.2">
      <c r="B27" s="64" t="s">
        <v>80</v>
      </c>
      <c r="C27" s="65">
        <v>6.4724919093851127E-3</v>
      </c>
      <c r="D27" s="66">
        <v>8.0200284298196492E-2</v>
      </c>
      <c r="E27" s="158">
        <v>4326</v>
      </c>
      <c r="F27" s="167">
        <v>0</v>
      </c>
      <c r="G27" s="161"/>
      <c r="H27" s="191" t="s">
        <v>80</v>
      </c>
      <c r="I27" s="163">
        <v>-5.0444025014658427E-3</v>
      </c>
      <c r="J27" s="74"/>
      <c r="K27" s="2">
        <f t="shared" si="2"/>
        <v>-6.2490459864867641E-2</v>
      </c>
      <c r="L27" s="2">
        <f t="shared" si="3"/>
        <v>4.0710397306102696E-4</v>
      </c>
    </row>
    <row r="28" spans="2:12" ht="24" x14ac:dyDescent="0.2">
      <c r="B28" s="64" t="s">
        <v>81</v>
      </c>
      <c r="C28" s="65">
        <v>1.1558021266759131E-3</v>
      </c>
      <c r="D28" s="66">
        <v>3.3981365139325898E-2</v>
      </c>
      <c r="E28" s="158">
        <v>4326</v>
      </c>
      <c r="F28" s="167">
        <v>0</v>
      </c>
      <c r="G28" s="161"/>
      <c r="H28" s="191" t="s">
        <v>81</v>
      </c>
      <c r="I28" s="163">
        <v>-2.2878993697087787E-3</v>
      </c>
      <c r="J28" s="74"/>
      <c r="K28" s="2">
        <f t="shared" si="2"/>
        <v>-6.7250241459751503E-2</v>
      </c>
      <c r="L28" s="2">
        <f t="shared" si="3"/>
        <v>7.7817914209386135E-5</v>
      </c>
    </row>
    <row r="29" spans="2:12" ht="24" x14ac:dyDescent="0.2">
      <c r="B29" s="64" t="s">
        <v>82</v>
      </c>
      <c r="C29" s="65">
        <v>3.9297272306981048E-3</v>
      </c>
      <c r="D29" s="66">
        <v>6.2571475222046688E-2</v>
      </c>
      <c r="E29" s="158">
        <v>4326</v>
      </c>
      <c r="F29" s="167">
        <v>0</v>
      </c>
      <c r="G29" s="161"/>
      <c r="H29" s="191" t="s">
        <v>82</v>
      </c>
      <c r="I29" s="163">
        <v>1.2872982164232969E-2</v>
      </c>
      <c r="J29" s="74"/>
      <c r="K29" s="2">
        <f t="shared" si="2"/>
        <v>0.20492396591544634</v>
      </c>
      <c r="L29" s="2">
        <f t="shared" si="3"/>
        <v>-8.084723649483843E-4</v>
      </c>
    </row>
    <row r="30" spans="2:12" x14ac:dyDescent="0.2">
      <c r="B30" s="64" t="s">
        <v>83</v>
      </c>
      <c r="C30" s="65">
        <v>4.6232085067036521E-4</v>
      </c>
      <c r="D30" s="66">
        <v>2.1499161743564726E-2</v>
      </c>
      <c r="E30" s="158">
        <v>4326</v>
      </c>
      <c r="F30" s="167">
        <v>0</v>
      </c>
      <c r="G30" s="161"/>
      <c r="H30" s="191" t="s">
        <v>83</v>
      </c>
      <c r="I30" s="163">
        <v>5.7498487183432418E-3</v>
      </c>
      <c r="J30" s="74"/>
      <c r="K30" s="2">
        <f t="shared" si="2"/>
        <v>0.26732160592786081</v>
      </c>
      <c r="L30" s="2">
        <f t="shared" si="3"/>
        <v>-1.236455161553473E-4</v>
      </c>
    </row>
    <row r="31" spans="2:12" ht="24" x14ac:dyDescent="0.2">
      <c r="B31" s="64" t="s">
        <v>86</v>
      </c>
      <c r="C31" s="65">
        <v>3.2362459546925568E-3</v>
      </c>
      <c r="D31" s="66">
        <v>5.6802451621426366E-2</v>
      </c>
      <c r="E31" s="158">
        <v>4326</v>
      </c>
      <c r="F31" s="167">
        <v>0</v>
      </c>
      <c r="G31" s="161"/>
      <c r="H31" s="191" t="s">
        <v>86</v>
      </c>
      <c r="I31" s="163">
        <v>1.0183446508743695E-2</v>
      </c>
      <c r="J31" s="74"/>
      <c r="K31" s="2">
        <f t="shared" si="2"/>
        <v>0.17869810336401212</v>
      </c>
      <c r="L31" s="2">
        <f t="shared" si="3"/>
        <v>-5.8018864728575357E-4</v>
      </c>
    </row>
    <row r="32" spans="2:12" ht="24" x14ac:dyDescent="0.2">
      <c r="B32" s="64" t="s">
        <v>87</v>
      </c>
      <c r="C32" s="65">
        <v>2.5196486361534903E-2</v>
      </c>
      <c r="D32" s="66">
        <v>0.15673960069059112</v>
      </c>
      <c r="E32" s="158">
        <v>4326</v>
      </c>
      <c r="F32" s="167">
        <v>0</v>
      </c>
      <c r="G32" s="161"/>
      <c r="H32" s="191" t="s">
        <v>87</v>
      </c>
      <c r="I32" s="163">
        <v>-3.7907790876072415E-3</v>
      </c>
      <c r="J32" s="74"/>
      <c r="K32" s="2">
        <f t="shared" si="2"/>
        <v>-2.3575821028926327E-2</v>
      </c>
      <c r="L32" s="2">
        <f t="shared" si="3"/>
        <v>6.0938214184324624E-4</v>
      </c>
    </row>
    <row r="33" spans="2:12" ht="24" x14ac:dyDescent="0.2">
      <c r="B33" s="64" t="s">
        <v>88</v>
      </c>
      <c r="C33" s="65">
        <v>6.9348127600554798E-4</v>
      </c>
      <c r="D33" s="66">
        <v>2.6327943159738562E-2</v>
      </c>
      <c r="E33" s="158">
        <v>4326</v>
      </c>
      <c r="F33" s="167">
        <v>0</v>
      </c>
      <c r="G33" s="161"/>
      <c r="H33" s="191" t="s">
        <v>88</v>
      </c>
      <c r="I33" s="163">
        <v>-7.8207180654745433E-3</v>
      </c>
      <c r="J33" s="74"/>
      <c r="K33" s="2">
        <f t="shared" si="2"/>
        <v>-0.29684409817028889</v>
      </c>
      <c r="L33" s="2">
        <f t="shared" si="3"/>
        <v>2.059986802014496E-4</v>
      </c>
    </row>
    <row r="34" spans="2:12" x14ac:dyDescent="0.2">
      <c r="B34" s="64" t="s">
        <v>89</v>
      </c>
      <c r="C34" s="65">
        <v>0.46763754045307449</v>
      </c>
      <c r="D34" s="66">
        <v>0.49900925093963439</v>
      </c>
      <c r="E34" s="158">
        <v>4326</v>
      </c>
      <c r="F34" s="167">
        <v>0</v>
      </c>
      <c r="G34" s="161"/>
      <c r="H34" s="191" t="s">
        <v>89</v>
      </c>
      <c r="I34" s="163">
        <v>-4.8097116460085985E-2</v>
      </c>
      <c r="J34" s="74"/>
      <c r="K34" s="2">
        <f t="shared" si="2"/>
        <v>-5.1311872811159086E-2</v>
      </c>
      <c r="L34" s="2">
        <f t="shared" si="3"/>
        <v>4.507334724141332E-2</v>
      </c>
    </row>
    <row r="35" spans="2:12" x14ac:dyDescent="0.2">
      <c r="B35" s="64" t="s">
        <v>90</v>
      </c>
      <c r="C35" s="65">
        <v>0.31044845122515025</v>
      </c>
      <c r="D35" s="66">
        <v>0.46273070609097611</v>
      </c>
      <c r="E35" s="158">
        <v>4326</v>
      </c>
      <c r="F35" s="167">
        <v>0</v>
      </c>
      <c r="G35" s="161"/>
      <c r="H35" s="191" t="s">
        <v>90</v>
      </c>
      <c r="I35" s="163">
        <v>8.0251018395823409E-2</v>
      </c>
      <c r="J35" s="74"/>
      <c r="K35" s="2">
        <f t="shared" si="2"/>
        <v>0.11958837677549609</v>
      </c>
      <c r="L35" s="2">
        <f t="shared" si="3"/>
        <v>-5.3840828028659478E-2</v>
      </c>
    </row>
    <row r="36" spans="2:12" ht="24" x14ac:dyDescent="0.2">
      <c r="B36" s="64" t="s">
        <v>91</v>
      </c>
      <c r="C36" s="65">
        <v>6.0101710587147483E-3</v>
      </c>
      <c r="D36" s="66">
        <v>7.7300906757570273E-2</v>
      </c>
      <c r="E36" s="158">
        <v>4326</v>
      </c>
      <c r="F36" s="167">
        <v>0</v>
      </c>
      <c r="G36" s="161"/>
      <c r="H36" s="191" t="s">
        <v>91</v>
      </c>
      <c r="I36" s="163">
        <v>9.2364937595891053E-3</v>
      </c>
      <c r="J36" s="74"/>
      <c r="K36" s="2">
        <f t="shared" si="2"/>
        <v>0.11876938107471952</v>
      </c>
      <c r="L36" s="2">
        <f t="shared" si="3"/>
        <v>-7.1814044370760628E-4</v>
      </c>
    </row>
    <row r="37" spans="2:12" x14ac:dyDescent="0.2">
      <c r="B37" s="64" t="s">
        <v>92</v>
      </c>
      <c r="C37" s="65">
        <v>6.9348127600554789E-3</v>
      </c>
      <c r="D37" s="66">
        <v>8.2995863978289036E-2</v>
      </c>
      <c r="E37" s="158">
        <v>4326</v>
      </c>
      <c r="F37" s="167">
        <v>0</v>
      </c>
      <c r="G37" s="161"/>
      <c r="H37" s="191" t="s">
        <v>92</v>
      </c>
      <c r="I37" s="163">
        <v>-6.0974095393694933E-3</v>
      </c>
      <c r="J37" s="74"/>
      <c r="K37" s="2">
        <f t="shared" si="2"/>
        <v>-7.2956950571374926E-2</v>
      </c>
      <c r="L37" s="2">
        <f t="shared" si="3"/>
        <v>5.0947591181127743E-4</v>
      </c>
    </row>
    <row r="38" spans="2:12" x14ac:dyDescent="0.2">
      <c r="B38" s="64" t="s">
        <v>93</v>
      </c>
      <c r="C38" s="65">
        <v>2.3116042533518266E-3</v>
      </c>
      <c r="D38" s="66">
        <v>4.8029095125819085E-2</v>
      </c>
      <c r="E38" s="158">
        <v>4326</v>
      </c>
      <c r="F38" s="167">
        <v>0</v>
      </c>
      <c r="G38" s="161"/>
      <c r="H38" s="191" t="s">
        <v>93</v>
      </c>
      <c r="I38" s="163">
        <v>-7.4236832456328382E-3</v>
      </c>
      <c r="J38" s="74"/>
      <c r="K38" s="2">
        <f t="shared" si="2"/>
        <v>-0.15420908115100337</v>
      </c>
      <c r="L38" s="2">
        <f t="shared" si="3"/>
        <v>3.5729629553059181E-4</v>
      </c>
    </row>
    <row r="39" spans="2:12" ht="24" x14ac:dyDescent="0.2">
      <c r="B39" s="64" t="s">
        <v>94</v>
      </c>
      <c r="C39" s="65">
        <v>1.1558021266759133E-3</v>
      </c>
      <c r="D39" s="66">
        <v>3.3981365139325564E-2</v>
      </c>
      <c r="E39" s="158">
        <v>4326</v>
      </c>
      <c r="F39" s="167">
        <v>0</v>
      </c>
      <c r="G39" s="161"/>
      <c r="H39" s="191" t="s">
        <v>94</v>
      </c>
      <c r="I39" s="163">
        <v>-2.61665175523867E-3</v>
      </c>
      <c r="J39" s="74"/>
      <c r="K39" s="2">
        <f t="shared" si="2"/>
        <v>-7.6913549907697096E-2</v>
      </c>
      <c r="L39" s="2">
        <f t="shared" si="3"/>
        <v>8.8999710608304912E-5</v>
      </c>
    </row>
    <row r="40" spans="2:12" x14ac:dyDescent="0.2">
      <c r="B40" s="64" t="s">
        <v>95</v>
      </c>
      <c r="C40" s="65">
        <v>2.0804438280166435E-3</v>
      </c>
      <c r="D40" s="66">
        <v>4.5569678605616365E-2</v>
      </c>
      <c r="E40" s="158">
        <v>4326</v>
      </c>
      <c r="F40" s="167">
        <v>0</v>
      </c>
      <c r="G40" s="161"/>
      <c r="H40" s="191" t="s">
        <v>95</v>
      </c>
      <c r="I40" s="163">
        <v>-3.5806402567498015E-3</v>
      </c>
      <c r="J40" s="74"/>
      <c r="K40" s="2">
        <f t="shared" si="2"/>
        <v>-7.8411589573662482E-2</v>
      </c>
      <c r="L40" s="2">
        <f t="shared" si="3"/>
        <v>1.6347099980610664E-4</v>
      </c>
    </row>
    <row r="41" spans="2:12" x14ac:dyDescent="0.2">
      <c r="B41" s="64" t="s">
        <v>96</v>
      </c>
      <c r="C41" s="65">
        <v>0.12436430883032822</v>
      </c>
      <c r="D41" s="66">
        <v>0.3300348560499749</v>
      </c>
      <c r="E41" s="158">
        <v>4326</v>
      </c>
      <c r="F41" s="167">
        <v>0</v>
      </c>
      <c r="G41" s="161"/>
      <c r="H41" s="191" t="s">
        <v>96</v>
      </c>
      <c r="I41" s="163">
        <v>-1.5813015012455515E-2</v>
      </c>
      <c r="J41" s="74"/>
      <c r="K41" s="2">
        <f t="shared" si="2"/>
        <v>-4.1954478674250124E-2</v>
      </c>
      <c r="L41" s="2">
        <f t="shared" si="3"/>
        <v>5.9586878370503056E-3</v>
      </c>
    </row>
    <row r="42" spans="2:12" ht="24" x14ac:dyDescent="0.2">
      <c r="B42" s="64" t="s">
        <v>97</v>
      </c>
      <c r="C42" s="65">
        <v>4.6925566343042083E-2</v>
      </c>
      <c r="D42" s="66">
        <v>0.21150389659148155</v>
      </c>
      <c r="E42" s="158">
        <v>4326</v>
      </c>
      <c r="F42" s="167">
        <v>0</v>
      </c>
      <c r="G42" s="161"/>
      <c r="H42" s="191" t="s">
        <v>97</v>
      </c>
      <c r="I42" s="163">
        <v>-2.0961244037141297E-2</v>
      </c>
      <c r="J42" s="74"/>
      <c r="K42" s="2">
        <f t="shared" si="2"/>
        <v>-9.4455119321183875E-2</v>
      </c>
      <c r="L42" s="2">
        <f t="shared" si="3"/>
        <v>4.6505916134368984E-3</v>
      </c>
    </row>
    <row r="43" spans="2:12" ht="24" x14ac:dyDescent="0.2">
      <c r="B43" s="64" t="s">
        <v>98</v>
      </c>
      <c r="C43" s="65">
        <v>2.0804438280166439E-3</v>
      </c>
      <c r="D43" s="66">
        <v>4.5569678605616837E-2</v>
      </c>
      <c r="E43" s="158">
        <v>4326</v>
      </c>
      <c r="F43" s="167">
        <v>0</v>
      </c>
      <c r="G43" s="161"/>
      <c r="H43" s="191" t="s">
        <v>98</v>
      </c>
      <c r="I43" s="163">
        <v>-6.6664377785263353E-3</v>
      </c>
      <c r="J43" s="74"/>
      <c r="K43" s="2">
        <f t="shared" si="2"/>
        <v>-0.14598673575843826</v>
      </c>
      <c r="L43" s="2">
        <f t="shared" si="3"/>
        <v>3.0435038726568095E-4</v>
      </c>
    </row>
    <row r="44" spans="2:12" ht="24" x14ac:dyDescent="0.2">
      <c r="B44" s="64" t="s">
        <v>99</v>
      </c>
      <c r="C44" s="65">
        <v>2.9588534442903373E-2</v>
      </c>
      <c r="D44" s="66">
        <v>0.16946885238481682</v>
      </c>
      <c r="E44" s="158">
        <v>4326</v>
      </c>
      <c r="F44" s="167">
        <v>0</v>
      </c>
      <c r="G44" s="161"/>
      <c r="H44" s="191" t="s">
        <v>99</v>
      </c>
      <c r="I44" s="163">
        <v>-1.6134913819537321E-2</v>
      </c>
      <c r="J44" s="74"/>
      <c r="K44" s="2">
        <f t="shared" si="2"/>
        <v>-9.239164097660145E-2</v>
      </c>
      <c r="L44" s="2">
        <f t="shared" si="3"/>
        <v>2.8170867186767469E-3</v>
      </c>
    </row>
    <row r="45" spans="2:12" ht="24" x14ac:dyDescent="0.2">
      <c r="B45" s="64" t="s">
        <v>100</v>
      </c>
      <c r="C45" s="65">
        <v>4.6232085067036521E-4</v>
      </c>
      <c r="D45" s="66">
        <v>2.1499161743565028E-2</v>
      </c>
      <c r="E45" s="158">
        <v>4326</v>
      </c>
      <c r="F45" s="167">
        <v>0</v>
      </c>
      <c r="G45" s="161"/>
      <c r="H45" s="191" t="s">
        <v>100</v>
      </c>
      <c r="I45" s="163">
        <v>-1.9820040973788037E-3</v>
      </c>
      <c r="J45" s="74"/>
      <c r="K45" s="2">
        <f t="shared" si="2"/>
        <v>-9.2147210165132887E-2</v>
      </c>
      <c r="L45" s="2">
        <f t="shared" si="3"/>
        <v>4.2621281297471269E-5</v>
      </c>
    </row>
    <row r="46" spans="2:12" x14ac:dyDescent="0.2">
      <c r="B46" s="64" t="s">
        <v>101</v>
      </c>
      <c r="C46" s="65">
        <v>0.97734627831715215</v>
      </c>
      <c r="D46" s="66">
        <v>0.148814145075612</v>
      </c>
      <c r="E46" s="158">
        <v>4326</v>
      </c>
      <c r="F46" s="167">
        <v>0</v>
      </c>
      <c r="G46" s="161"/>
      <c r="H46" s="191" t="s">
        <v>101</v>
      </c>
      <c r="I46" s="163">
        <v>2.1999717909763225E-2</v>
      </c>
      <c r="J46" s="74"/>
      <c r="K46" s="2">
        <f t="shared" si="2"/>
        <v>3.3489792679030363E-3</v>
      </c>
      <c r="L46" s="2">
        <f t="shared" si="3"/>
        <v>-0.14448453412953133</v>
      </c>
    </row>
    <row r="47" spans="2:12" x14ac:dyDescent="0.2">
      <c r="B47" s="64" t="s">
        <v>102</v>
      </c>
      <c r="C47" s="65">
        <v>0.15187239944521497</v>
      </c>
      <c r="D47" s="66">
        <v>0.35893865177417128</v>
      </c>
      <c r="E47" s="158">
        <v>4326</v>
      </c>
      <c r="F47" s="167">
        <v>0</v>
      </c>
      <c r="G47" s="161"/>
      <c r="H47" s="191" t="s">
        <v>102</v>
      </c>
      <c r="I47" s="163">
        <v>4.1683747881581565E-2</v>
      </c>
      <c r="J47" s="74"/>
      <c r="K47" s="2">
        <f t="shared" si="2"/>
        <v>9.8493536146614408E-2</v>
      </c>
      <c r="L47" s="2">
        <f t="shared" si="3"/>
        <v>-1.7637027323065047E-2</v>
      </c>
    </row>
    <row r="48" spans="2:12" x14ac:dyDescent="0.2">
      <c r="B48" s="64" t="s">
        <v>103</v>
      </c>
      <c r="C48" s="65">
        <v>0.97179842810910777</v>
      </c>
      <c r="D48" s="66">
        <v>0.16556744830253692</v>
      </c>
      <c r="E48" s="158">
        <v>4326</v>
      </c>
      <c r="F48" s="167">
        <v>0</v>
      </c>
      <c r="G48" s="161"/>
      <c r="H48" s="191" t="s">
        <v>103</v>
      </c>
      <c r="I48" s="163">
        <v>3.4789155566003135E-2</v>
      </c>
      <c r="J48" s="74"/>
      <c r="K48" s="2">
        <f t="shared" si="2"/>
        <v>5.9257352926362517E-3</v>
      </c>
      <c r="L48" s="2">
        <f t="shared" si="3"/>
        <v>-0.20419500959215447</v>
      </c>
    </row>
    <row r="49" spans="2:12" x14ac:dyDescent="0.2">
      <c r="B49" s="64" t="s">
        <v>104</v>
      </c>
      <c r="C49" s="65">
        <v>3.7910309754969951E-2</v>
      </c>
      <c r="D49" s="66">
        <v>0.19100144308396813</v>
      </c>
      <c r="E49" s="158">
        <v>4326</v>
      </c>
      <c r="F49" s="167">
        <v>0</v>
      </c>
      <c r="G49" s="161"/>
      <c r="H49" s="191" t="s">
        <v>104</v>
      </c>
      <c r="I49" s="163">
        <v>2.8481702026650168E-3</v>
      </c>
      <c r="J49" s="74"/>
      <c r="K49" s="2">
        <f t="shared" si="2"/>
        <v>1.4346463271706616E-2</v>
      </c>
      <c r="L49" s="2">
        <f t="shared" si="3"/>
        <v>-5.6530994150886236E-4</v>
      </c>
    </row>
    <row r="50" spans="2:12" x14ac:dyDescent="0.2">
      <c r="B50" s="64" t="s">
        <v>105</v>
      </c>
      <c r="C50" s="65">
        <v>0.15256588072122054</v>
      </c>
      <c r="D50" s="66">
        <v>0.35961010315974912</v>
      </c>
      <c r="E50" s="158">
        <v>4326</v>
      </c>
      <c r="F50" s="167">
        <v>0</v>
      </c>
      <c r="G50" s="161"/>
      <c r="H50" s="191" t="s">
        <v>105</v>
      </c>
      <c r="I50" s="163">
        <v>7.4213839853545571E-2</v>
      </c>
      <c r="J50" s="74"/>
      <c r="K50" s="2">
        <f t="shared" si="2"/>
        <v>0.17488757813527736</v>
      </c>
      <c r="L50" s="2">
        <f t="shared" si="3"/>
        <v>-3.1485488698658776E-2</v>
      </c>
    </row>
    <row r="51" spans="2:12" x14ac:dyDescent="0.2">
      <c r="B51" s="64" t="s">
        <v>106</v>
      </c>
      <c r="C51" s="65">
        <v>0.58830328247803976</v>
      </c>
      <c r="D51" s="66">
        <v>0.49219765429006418</v>
      </c>
      <c r="E51" s="158">
        <v>4326</v>
      </c>
      <c r="F51" s="167">
        <v>0</v>
      </c>
      <c r="G51" s="161"/>
      <c r="H51" s="191" t="s">
        <v>106</v>
      </c>
      <c r="I51" s="163">
        <v>0.10917274111231777</v>
      </c>
      <c r="J51" s="74"/>
      <c r="K51" s="2">
        <f t="shared" si="2"/>
        <v>9.1317093381205278E-2</v>
      </c>
      <c r="L51" s="2">
        <f t="shared" si="3"/>
        <v>-0.13048961406803336</v>
      </c>
    </row>
    <row r="52" spans="2:12" x14ac:dyDescent="0.2">
      <c r="B52" s="64" t="s">
        <v>107</v>
      </c>
      <c r="C52" s="65">
        <v>0.2755432269995377</v>
      </c>
      <c r="D52" s="66">
        <v>0.44683924600757652</v>
      </c>
      <c r="E52" s="158">
        <v>4326</v>
      </c>
      <c r="F52" s="167">
        <v>0</v>
      </c>
      <c r="G52" s="161"/>
      <c r="H52" s="191" t="s">
        <v>107</v>
      </c>
      <c r="I52" s="163">
        <v>0.10487649476181492</v>
      </c>
      <c r="J52" s="74"/>
      <c r="K52" s="2">
        <f t="shared" si="2"/>
        <v>0.1700353933491689</v>
      </c>
      <c r="L52" s="2">
        <f t="shared" si="3"/>
        <v>-6.4672044949651994E-2</v>
      </c>
    </row>
    <row r="53" spans="2:12" x14ac:dyDescent="0.2">
      <c r="B53" s="64" t="s">
        <v>108</v>
      </c>
      <c r="C53" s="65">
        <v>0.23693943596856218</v>
      </c>
      <c r="D53" s="66">
        <v>0.42525397460899678</v>
      </c>
      <c r="E53" s="158">
        <v>4326</v>
      </c>
      <c r="F53" s="167">
        <v>0</v>
      </c>
      <c r="G53" s="161"/>
      <c r="H53" s="191" t="s">
        <v>108</v>
      </c>
      <c r="I53" s="163">
        <v>0.10597520260722265</v>
      </c>
      <c r="J53" s="74"/>
      <c r="K53" s="2">
        <f t="shared" si="2"/>
        <v>0.19015812362286716</v>
      </c>
      <c r="L53" s="2">
        <f t="shared" si="3"/>
        <v>-5.9046372830487373E-2</v>
      </c>
    </row>
    <row r="54" spans="2:12" x14ac:dyDescent="0.2">
      <c r="B54" s="64" t="s">
        <v>109</v>
      </c>
      <c r="C54" s="65">
        <v>0.12944983818770225</v>
      </c>
      <c r="D54" s="66">
        <v>0.33573595825912883</v>
      </c>
      <c r="E54" s="158">
        <v>4326</v>
      </c>
      <c r="F54" s="167">
        <v>0</v>
      </c>
      <c r="G54" s="161"/>
      <c r="H54" s="191" t="s">
        <v>109</v>
      </c>
      <c r="I54" s="163">
        <v>6.7633940536486498E-2</v>
      </c>
      <c r="J54" s="74"/>
      <c r="K54" s="2">
        <f t="shared" si="2"/>
        <v>0.17537215311503113</v>
      </c>
      <c r="L54" s="2">
        <f t="shared" si="3"/>
        <v>-2.6077643585878232E-2</v>
      </c>
    </row>
    <row r="55" spans="2:12" x14ac:dyDescent="0.2">
      <c r="B55" s="64" t="s">
        <v>110</v>
      </c>
      <c r="C55" s="65">
        <v>9.2464170134073043E-2</v>
      </c>
      <c r="D55" s="66">
        <v>0.28971356472035892</v>
      </c>
      <c r="E55" s="158">
        <v>4326</v>
      </c>
      <c r="F55" s="167">
        <v>0</v>
      </c>
      <c r="G55" s="161"/>
      <c r="H55" s="191" t="s">
        <v>110</v>
      </c>
      <c r="I55" s="163">
        <v>7.3596792433814284E-2</v>
      </c>
      <c r="J55" s="74"/>
      <c r="K55" s="2">
        <f t="shared" si="2"/>
        <v>0.23054400701382965</v>
      </c>
      <c r="L55" s="2">
        <f t="shared" si="3"/>
        <v>-2.3488946206197622E-2</v>
      </c>
    </row>
    <row r="56" spans="2:12" x14ac:dyDescent="0.2">
      <c r="B56" s="64" t="s">
        <v>111</v>
      </c>
      <c r="C56" s="65">
        <v>0.52149791955617197</v>
      </c>
      <c r="D56" s="66">
        <v>0.49959537234149454</v>
      </c>
      <c r="E56" s="158">
        <v>4326</v>
      </c>
      <c r="F56" s="167">
        <v>0</v>
      </c>
      <c r="G56" s="161"/>
      <c r="H56" s="191" t="s">
        <v>111</v>
      </c>
      <c r="I56" s="163">
        <v>5.4632935008588984E-2</v>
      </c>
      <c r="J56" s="74"/>
      <c r="K56" s="2">
        <f t="shared" si="2"/>
        <v>5.2326291454303404E-2</v>
      </c>
      <c r="L56" s="2">
        <f t="shared" si="3"/>
        <v>-5.7028074164690086E-2</v>
      </c>
    </row>
    <row r="57" spans="2:12" x14ac:dyDescent="0.2">
      <c r="B57" s="64" t="s">
        <v>112</v>
      </c>
      <c r="C57" s="65">
        <v>0.16782246879334256</v>
      </c>
      <c r="D57" s="66">
        <v>0.37375176073002131</v>
      </c>
      <c r="E57" s="158">
        <v>4326</v>
      </c>
      <c r="F57" s="167">
        <v>0</v>
      </c>
      <c r="G57" s="161"/>
      <c r="H57" s="191" t="s">
        <v>112</v>
      </c>
      <c r="I57" s="163">
        <v>8.5448930783346241E-2</v>
      </c>
      <c r="J57" s="74"/>
      <c r="K57" s="2">
        <f t="shared" si="2"/>
        <v>0.19025644220282031</v>
      </c>
      <c r="L57" s="2">
        <f t="shared" si="3"/>
        <v>-3.8368382510902091E-2</v>
      </c>
    </row>
    <row r="58" spans="2:12" x14ac:dyDescent="0.2">
      <c r="B58" s="64" t="s">
        <v>113</v>
      </c>
      <c r="C58" s="65">
        <v>0.4387424872861766</v>
      </c>
      <c r="D58" s="66">
        <v>0.4962906940274297</v>
      </c>
      <c r="E58" s="158">
        <v>4326</v>
      </c>
      <c r="F58" s="167">
        <v>0</v>
      </c>
      <c r="G58" s="161"/>
      <c r="H58" s="191" t="s">
        <v>113</v>
      </c>
      <c r="I58" s="163">
        <v>9.4856763369396788E-2</v>
      </c>
      <c r="J58" s="74"/>
      <c r="K58" s="2">
        <f t="shared" si="2"/>
        <v>0.10727396607168473</v>
      </c>
      <c r="L58" s="2">
        <f t="shared" si="3"/>
        <v>-8.3857490775971003E-2</v>
      </c>
    </row>
    <row r="59" spans="2:12" x14ac:dyDescent="0.2">
      <c r="B59" s="64" t="s">
        <v>114</v>
      </c>
      <c r="C59" s="65">
        <v>0.49653259361997226</v>
      </c>
      <c r="D59" s="66">
        <v>0.50004577568593178</v>
      </c>
      <c r="E59" s="158">
        <v>4326</v>
      </c>
      <c r="F59" s="167">
        <v>0</v>
      </c>
      <c r="G59" s="161"/>
      <c r="H59" s="191" t="s">
        <v>114</v>
      </c>
      <c r="I59" s="163">
        <v>8.1031608755404383E-2</v>
      </c>
      <c r="J59" s="74"/>
      <c r="K59" s="2">
        <f t="shared" si="2"/>
        <v>8.1586078472360074E-2</v>
      </c>
      <c r="L59" s="2">
        <f t="shared" si="3"/>
        <v>-8.0462303286790368E-2</v>
      </c>
    </row>
    <row r="60" spans="2:12" x14ac:dyDescent="0.2">
      <c r="B60" s="64" t="s">
        <v>115</v>
      </c>
      <c r="C60" s="65">
        <v>0.63985205732778538</v>
      </c>
      <c r="D60" s="66">
        <v>0.48009861831734102</v>
      </c>
      <c r="E60" s="158">
        <v>4326</v>
      </c>
      <c r="F60" s="167">
        <v>0</v>
      </c>
      <c r="G60" s="161"/>
      <c r="H60" s="191" t="s">
        <v>115</v>
      </c>
      <c r="I60" s="163">
        <v>7.1373471901652913E-2</v>
      </c>
      <c r="J60" s="74"/>
      <c r="K60" s="2">
        <f t="shared" si="2"/>
        <v>5.3541101944523044E-2</v>
      </c>
      <c r="L60" s="2">
        <f t="shared" si="3"/>
        <v>-9.5123087408497897E-2</v>
      </c>
    </row>
    <row r="61" spans="2:12" x14ac:dyDescent="0.2">
      <c r="B61" s="64" t="s">
        <v>116</v>
      </c>
      <c r="C61" s="65">
        <v>0.10309754969949145</v>
      </c>
      <c r="D61" s="66">
        <v>0.30412139834730734</v>
      </c>
      <c r="E61" s="158">
        <v>4326</v>
      </c>
      <c r="F61" s="167">
        <v>0</v>
      </c>
      <c r="G61" s="161"/>
      <c r="H61" s="191" t="s">
        <v>116</v>
      </c>
      <c r="I61" s="163">
        <v>6.9865790504239869E-2</v>
      </c>
      <c r="J61" s="74"/>
      <c r="K61" s="2">
        <f t="shared" si="2"/>
        <v>0.20604534582559589</v>
      </c>
      <c r="L61" s="2">
        <f t="shared" si="3"/>
        <v>-2.3684593875828802E-2</v>
      </c>
    </row>
    <row r="62" spans="2:12" x14ac:dyDescent="0.2">
      <c r="B62" s="64" t="s">
        <v>117</v>
      </c>
      <c r="C62" s="65">
        <v>0.75496994914470639</v>
      </c>
      <c r="D62" s="66">
        <v>0.43015473653399189</v>
      </c>
      <c r="E62" s="158">
        <v>4326</v>
      </c>
      <c r="F62" s="167">
        <v>0</v>
      </c>
      <c r="G62" s="161"/>
      <c r="H62" s="191" t="s">
        <v>117</v>
      </c>
      <c r="I62" s="163">
        <v>5.6478057209150945E-2</v>
      </c>
      <c r="J62" s="74"/>
      <c r="K62" s="2">
        <f t="shared" si="2"/>
        <v>3.2171728112711039E-2</v>
      </c>
      <c r="L62" s="2">
        <f t="shared" si="3"/>
        <v>-9.9125343411428521E-2</v>
      </c>
    </row>
    <row r="63" spans="2:12" x14ac:dyDescent="0.2">
      <c r="B63" s="64" t="s">
        <v>118</v>
      </c>
      <c r="C63" s="65">
        <v>0.60471567267683768</v>
      </c>
      <c r="D63" s="66">
        <v>0.48896819530302615</v>
      </c>
      <c r="E63" s="158">
        <v>4326</v>
      </c>
      <c r="F63" s="167">
        <v>0</v>
      </c>
      <c r="G63" s="161"/>
      <c r="H63" s="191" t="s">
        <v>118</v>
      </c>
      <c r="I63" s="163">
        <v>4.8291712943855453E-2</v>
      </c>
      <c r="J63" s="74"/>
      <c r="K63" s="2">
        <f t="shared" si="2"/>
        <v>3.9039261550467996E-2</v>
      </c>
      <c r="L63" s="2">
        <f t="shared" si="3"/>
        <v>-5.9723221178961554E-2</v>
      </c>
    </row>
    <row r="64" spans="2:12" x14ac:dyDescent="0.2">
      <c r="B64" s="64" t="s">
        <v>119</v>
      </c>
      <c r="C64" s="65">
        <v>0.13823393435043921</v>
      </c>
      <c r="D64" s="66">
        <v>0.34518525050989912</v>
      </c>
      <c r="E64" s="158">
        <v>4326</v>
      </c>
      <c r="F64" s="167">
        <v>0</v>
      </c>
      <c r="G64" s="161"/>
      <c r="H64" s="191" t="s">
        <v>119</v>
      </c>
      <c r="I64" s="163">
        <v>6.3918400483702939E-2</v>
      </c>
      <c r="J64" s="74"/>
      <c r="K64" s="2">
        <f t="shared" si="2"/>
        <v>0.15957433994090667</v>
      </c>
      <c r="L64" s="2">
        <f t="shared" si="3"/>
        <v>-2.5596956889662601E-2</v>
      </c>
    </row>
    <row r="65" spans="2:12" x14ac:dyDescent="0.2">
      <c r="B65" s="64" t="s">
        <v>120</v>
      </c>
      <c r="C65" s="65">
        <v>0.3673139158576052</v>
      </c>
      <c r="D65" s="66">
        <v>0.48212875446805797</v>
      </c>
      <c r="E65" s="158">
        <v>4326</v>
      </c>
      <c r="F65" s="167">
        <v>0</v>
      </c>
      <c r="G65" s="161"/>
      <c r="H65" s="191" t="s">
        <v>120</v>
      </c>
      <c r="I65" s="163">
        <v>7.8910102389031414E-2</v>
      </c>
      <c r="J65" s="74"/>
      <c r="K65" s="2">
        <f t="shared" si="2"/>
        <v>0.10355184837476722</v>
      </c>
      <c r="L65" s="2">
        <f t="shared" si="3"/>
        <v>-6.0118336524481238E-2</v>
      </c>
    </row>
    <row r="66" spans="2:12" x14ac:dyDescent="0.2">
      <c r="B66" s="64" t="s">
        <v>121</v>
      </c>
      <c r="C66" s="65">
        <v>0.69509939898289408</v>
      </c>
      <c r="D66" s="66">
        <v>0.46041853471790289</v>
      </c>
      <c r="E66" s="158">
        <v>4326</v>
      </c>
      <c r="F66" s="167">
        <v>0</v>
      </c>
      <c r="G66" s="161"/>
      <c r="H66" s="191" t="s">
        <v>121</v>
      </c>
      <c r="I66" s="163">
        <v>6.0869413618166675E-2</v>
      </c>
      <c r="J66" s="74"/>
      <c r="K66" s="2">
        <f t="shared" si="0"/>
        <v>4.0309239086365085E-2</v>
      </c>
      <c r="L66" s="2">
        <f t="shared" si="1"/>
        <v>-9.1895285771569205E-2</v>
      </c>
    </row>
    <row r="67" spans="2:12" x14ac:dyDescent="0.2">
      <c r="B67" s="64" t="s">
        <v>122</v>
      </c>
      <c r="C67" s="65">
        <v>0.78756356911696723</v>
      </c>
      <c r="D67" s="66">
        <v>0.40907930461087655</v>
      </c>
      <c r="E67" s="158">
        <v>4326</v>
      </c>
      <c r="F67" s="167">
        <v>0</v>
      </c>
      <c r="G67" s="161"/>
      <c r="H67" s="191" t="s">
        <v>122</v>
      </c>
      <c r="I67" s="163">
        <v>5.8781748189152966E-3</v>
      </c>
      <c r="J67" s="74"/>
      <c r="K67" s="2">
        <f t="shared" si="0"/>
        <v>3.0525584270871512E-3</v>
      </c>
      <c r="L67" s="2">
        <f t="shared" si="1"/>
        <v>-1.131672095874421E-2</v>
      </c>
    </row>
    <row r="68" spans="2:12" x14ac:dyDescent="0.2">
      <c r="B68" s="64" t="s">
        <v>123</v>
      </c>
      <c r="C68" s="65">
        <v>0.11095700416088766</v>
      </c>
      <c r="D68" s="66">
        <v>0.3141151948053062</v>
      </c>
      <c r="E68" s="158">
        <v>4326</v>
      </c>
      <c r="F68" s="167">
        <v>0</v>
      </c>
      <c r="G68" s="161"/>
      <c r="H68" s="191" t="s">
        <v>123</v>
      </c>
      <c r="I68" s="163">
        <v>5.2966042909312012E-2</v>
      </c>
      <c r="J68" s="74"/>
      <c r="K68" s="2">
        <f t="shared" si="0"/>
        <v>0.14991025663379426</v>
      </c>
      <c r="L68" s="2">
        <f t="shared" si="1"/>
        <v>-1.8709548409833916E-2</v>
      </c>
    </row>
    <row r="69" spans="2:12" x14ac:dyDescent="0.2">
      <c r="B69" s="64" t="s">
        <v>124</v>
      </c>
      <c r="C69" s="65">
        <v>0.90245030050855302</v>
      </c>
      <c r="D69" s="66">
        <v>0.29673912826951149</v>
      </c>
      <c r="E69" s="158">
        <v>4326</v>
      </c>
      <c r="F69" s="167">
        <v>0</v>
      </c>
      <c r="G69" s="161"/>
      <c r="H69" s="191" t="s">
        <v>124</v>
      </c>
      <c r="I69" s="163">
        <v>1.8234569175975414E-2</v>
      </c>
      <c r="J69" s="74"/>
      <c r="K69" s="2">
        <f t="shared" si="0"/>
        <v>5.9944125125852661E-3</v>
      </c>
      <c r="L69" s="2">
        <f t="shared" si="1"/>
        <v>-5.5455418125907339E-2</v>
      </c>
    </row>
    <row r="70" spans="2:12" ht="24" x14ac:dyDescent="0.2">
      <c r="B70" s="64" t="s">
        <v>125</v>
      </c>
      <c r="C70" s="65">
        <v>0.95376791493296342</v>
      </c>
      <c r="D70" s="66">
        <v>0.21001160605780761</v>
      </c>
      <c r="E70" s="158">
        <v>4326</v>
      </c>
      <c r="F70" s="167">
        <v>0</v>
      </c>
      <c r="G70" s="161"/>
      <c r="H70" s="191" t="s">
        <v>125</v>
      </c>
      <c r="I70" s="163">
        <v>4.4313686799572108E-2</v>
      </c>
      <c r="J70" s="74"/>
      <c r="K70" s="2">
        <f t="shared" si="0"/>
        <v>9.7552424659230787E-3</v>
      </c>
      <c r="L70" s="2">
        <f t="shared" si="1"/>
        <v>-0.20125065207199291</v>
      </c>
    </row>
    <row r="71" spans="2:12" x14ac:dyDescent="0.2">
      <c r="B71" s="64" t="s">
        <v>126</v>
      </c>
      <c r="C71" s="65">
        <v>0.2061950993989829</v>
      </c>
      <c r="D71" s="66">
        <v>0.40461898764691789</v>
      </c>
      <c r="E71" s="158">
        <v>4326</v>
      </c>
      <c r="F71" s="167">
        <v>0</v>
      </c>
      <c r="G71" s="161"/>
      <c r="H71" s="191" t="s">
        <v>126</v>
      </c>
      <c r="I71" s="163">
        <v>8.0735062241155189E-2</v>
      </c>
      <c r="J71" s="74"/>
      <c r="K71" s="2">
        <f t="shared" si="0"/>
        <v>0.15839070833048013</v>
      </c>
      <c r="L71" s="2">
        <f t="shared" si="1"/>
        <v>-4.1142839787649474E-2</v>
      </c>
    </row>
    <row r="72" spans="2:12" x14ac:dyDescent="0.2">
      <c r="B72" s="64" t="s">
        <v>127</v>
      </c>
      <c r="C72" s="65">
        <v>0.50531668978270916</v>
      </c>
      <c r="D72" s="66">
        <v>0.50002952887023833</v>
      </c>
      <c r="E72" s="158">
        <v>4326</v>
      </c>
      <c r="F72" s="167">
        <v>0</v>
      </c>
      <c r="G72" s="161"/>
      <c r="H72" s="191" t="s">
        <v>127</v>
      </c>
      <c r="I72" s="163">
        <v>2.9259509690218261E-2</v>
      </c>
      <c r="J72" s="74"/>
      <c r="K72" s="2">
        <f t="shared" ref="K72:K122" si="4">((1-C72)/D72)*I72</f>
        <v>2.8946672692700584E-2</v>
      </c>
      <c r="L72" s="2">
        <f t="shared" ref="L72:L122" si="5">((0-C72)/D72)*I72</f>
        <v>-2.9568890890767977E-2</v>
      </c>
    </row>
    <row r="73" spans="2:12" x14ac:dyDescent="0.2">
      <c r="B73" s="64" t="s">
        <v>128</v>
      </c>
      <c r="C73" s="65">
        <v>0.9590846047156727</v>
      </c>
      <c r="D73" s="66">
        <v>0.1981171341705435</v>
      </c>
      <c r="E73" s="158">
        <v>4326</v>
      </c>
      <c r="F73" s="167">
        <v>0</v>
      </c>
      <c r="G73" s="161"/>
      <c r="H73" s="191" t="s">
        <v>128</v>
      </c>
      <c r="I73" s="163">
        <v>3.9343922272026051E-2</v>
      </c>
      <c r="J73" s="74"/>
      <c r="K73" s="2">
        <f t="shared" si="4"/>
        <v>8.125355429430289E-3</v>
      </c>
      <c r="L73" s="2">
        <f t="shared" si="5"/>
        <v>-0.19046383998139144</v>
      </c>
    </row>
    <row r="74" spans="2:12" x14ac:dyDescent="0.2">
      <c r="B74" s="64" t="s">
        <v>129</v>
      </c>
      <c r="C74" s="65">
        <v>0.36708275543226998</v>
      </c>
      <c r="D74" s="66">
        <v>0.48206506273597471</v>
      </c>
      <c r="E74" s="158">
        <v>4326</v>
      </c>
      <c r="F74" s="167">
        <v>0</v>
      </c>
      <c r="G74" s="161"/>
      <c r="H74" s="191" t="s">
        <v>129</v>
      </c>
      <c r="I74" s="163">
        <v>6.3664279462164616E-2</v>
      </c>
      <c r="J74" s="74"/>
      <c r="K74" s="2">
        <f t="shared" si="4"/>
        <v>8.3586684556420862E-2</v>
      </c>
      <c r="L74" s="2">
        <f t="shared" si="5"/>
        <v>-4.8479055907814587E-2</v>
      </c>
    </row>
    <row r="75" spans="2:12" x14ac:dyDescent="0.2">
      <c r="B75" s="64" t="s">
        <v>130</v>
      </c>
      <c r="C75" s="65">
        <v>2.0110957004160886E-2</v>
      </c>
      <c r="D75" s="66">
        <v>0.14039609264579186</v>
      </c>
      <c r="E75" s="158">
        <v>4326</v>
      </c>
      <c r="F75" s="167">
        <v>0</v>
      </c>
      <c r="G75" s="161"/>
      <c r="H75" s="191" t="s">
        <v>130</v>
      </c>
      <c r="I75" s="163">
        <v>1.68450457989156E-2</v>
      </c>
      <c r="J75" s="74"/>
      <c r="K75" s="2">
        <f t="shared" si="4"/>
        <v>0.11756933897558321</v>
      </c>
      <c r="L75" s="2">
        <f t="shared" si="5"/>
        <v>-2.4129588324783525E-3</v>
      </c>
    </row>
    <row r="76" spans="2:12" x14ac:dyDescent="0.2">
      <c r="B76" s="64" t="s">
        <v>131</v>
      </c>
      <c r="C76" s="65">
        <v>0.33818770226537215</v>
      </c>
      <c r="D76" s="66">
        <v>0.47314747156295506</v>
      </c>
      <c r="E76" s="158">
        <v>4326</v>
      </c>
      <c r="F76" s="167">
        <v>0</v>
      </c>
      <c r="G76" s="161"/>
      <c r="H76" s="191" t="s">
        <v>131</v>
      </c>
      <c r="I76" s="163">
        <v>3.5636405733932619E-2</v>
      </c>
      <c r="J76" s="74"/>
      <c r="K76" s="2">
        <f t="shared" si="4"/>
        <v>4.9846217044909949E-2</v>
      </c>
      <c r="L76" s="2">
        <f t="shared" si="5"/>
        <v>-2.547153878334029E-2</v>
      </c>
    </row>
    <row r="77" spans="2:12" x14ac:dyDescent="0.2">
      <c r="B77" s="64" t="s">
        <v>132</v>
      </c>
      <c r="C77" s="65">
        <v>0.38511326860841427</v>
      </c>
      <c r="D77" s="66">
        <v>0.48667832357262963</v>
      </c>
      <c r="E77" s="158">
        <v>4326</v>
      </c>
      <c r="F77" s="167">
        <v>0</v>
      </c>
      <c r="G77" s="161"/>
      <c r="H77" s="191" t="s">
        <v>132</v>
      </c>
      <c r="I77" s="163">
        <v>7.5143727446929709E-2</v>
      </c>
      <c r="J77" s="74"/>
      <c r="K77" s="2">
        <f t="shared" si="4"/>
        <v>9.4939262170626343E-2</v>
      </c>
      <c r="L77" s="2">
        <f t="shared" si="5"/>
        <v>-5.9461958938444921E-2</v>
      </c>
    </row>
    <row r="78" spans="2:12" x14ac:dyDescent="0.2">
      <c r="B78" s="64" t="s">
        <v>133</v>
      </c>
      <c r="C78" s="65">
        <v>2.3116042533518262E-3</v>
      </c>
      <c r="D78" s="66">
        <v>4.8029095125819314E-2</v>
      </c>
      <c r="E78" s="158">
        <v>4326</v>
      </c>
      <c r="F78" s="167">
        <v>0</v>
      </c>
      <c r="G78" s="161"/>
      <c r="H78" s="191" t="s">
        <v>133</v>
      </c>
      <c r="I78" s="163">
        <v>3.1934352930467077E-4</v>
      </c>
      <c r="J78" s="74"/>
      <c r="K78" s="2">
        <f t="shared" si="4"/>
        <v>6.633590172986102E-3</v>
      </c>
      <c r="L78" s="2">
        <f t="shared" si="5"/>
        <v>-1.5369764070866779E-5</v>
      </c>
    </row>
    <row r="79" spans="2:12" x14ac:dyDescent="0.2">
      <c r="B79" s="64" t="s">
        <v>134</v>
      </c>
      <c r="C79" s="65">
        <v>4.4613962089690248E-2</v>
      </c>
      <c r="D79" s="66">
        <v>0.20647859848884409</v>
      </c>
      <c r="E79" s="158">
        <v>4326</v>
      </c>
      <c r="F79" s="167">
        <v>0</v>
      </c>
      <c r="G79" s="161"/>
      <c r="H79" s="191" t="s">
        <v>134</v>
      </c>
      <c r="I79" s="163">
        <v>2.4864574041687685E-2</v>
      </c>
      <c r="J79" s="74"/>
      <c r="K79" s="2">
        <f t="shared" si="4"/>
        <v>0.11504953565102301</v>
      </c>
      <c r="L79" s="2">
        <f t="shared" si="5"/>
        <v>-5.3725043263119871E-3</v>
      </c>
    </row>
    <row r="80" spans="2:12" x14ac:dyDescent="0.2">
      <c r="B80" s="64" t="s">
        <v>135</v>
      </c>
      <c r="C80" s="65">
        <v>2.3809523809523808E-2</v>
      </c>
      <c r="D80" s="66">
        <v>0.15247296286251508</v>
      </c>
      <c r="E80" s="158">
        <v>4326</v>
      </c>
      <c r="F80" s="167">
        <v>0</v>
      </c>
      <c r="G80" s="161"/>
      <c r="H80" s="191" t="s">
        <v>135</v>
      </c>
      <c r="I80" s="163">
        <v>8.4621362658391479E-3</v>
      </c>
      <c r="J80" s="74"/>
      <c r="K80" s="2">
        <f t="shared" si="4"/>
        <v>5.4177846851358513E-2</v>
      </c>
      <c r="L80" s="2">
        <f t="shared" si="5"/>
        <v>-1.3214108988136221E-3</v>
      </c>
    </row>
    <row r="81" spans="2:12" x14ac:dyDescent="0.2">
      <c r="B81" s="64" t="s">
        <v>136</v>
      </c>
      <c r="C81" s="65">
        <v>2.7739251040221915E-3</v>
      </c>
      <c r="D81" s="66">
        <v>5.2601045943911677E-2</v>
      </c>
      <c r="E81" s="158">
        <v>4326</v>
      </c>
      <c r="F81" s="167">
        <v>0</v>
      </c>
      <c r="G81" s="161"/>
      <c r="H81" s="191" t="s">
        <v>136</v>
      </c>
      <c r="I81" s="163">
        <v>1.536536474202549E-3</v>
      </c>
      <c r="J81" s="74"/>
      <c r="K81" s="2">
        <f t="shared" si="4"/>
        <v>2.9130109670012491E-2</v>
      </c>
      <c r="L81" s="2">
        <f t="shared" si="5"/>
        <v>-8.1029512294888707E-5</v>
      </c>
    </row>
    <row r="82" spans="2:12" x14ac:dyDescent="0.2">
      <c r="B82" s="64" t="s">
        <v>137</v>
      </c>
      <c r="C82" s="65">
        <v>2.6352288488210817E-2</v>
      </c>
      <c r="D82" s="66">
        <v>0.16019918173774361</v>
      </c>
      <c r="E82" s="158">
        <v>4326</v>
      </c>
      <c r="F82" s="167">
        <v>0</v>
      </c>
      <c r="G82" s="161"/>
      <c r="H82" s="191" t="s">
        <v>137</v>
      </c>
      <c r="I82" s="163">
        <v>1.8295111273133723E-2</v>
      </c>
      <c r="J82" s="74"/>
      <c r="K82" s="2">
        <f t="shared" si="4"/>
        <v>0.11119278531710108</v>
      </c>
      <c r="L82" s="2">
        <f t="shared" si="5"/>
        <v>-3.00949134049134E-3</v>
      </c>
    </row>
    <row r="83" spans="2:12" x14ac:dyDescent="0.2">
      <c r="B83" s="64" t="s">
        <v>138</v>
      </c>
      <c r="C83" s="65">
        <v>1.6874711049468333E-2</v>
      </c>
      <c r="D83" s="66">
        <v>0.12881688943710812</v>
      </c>
      <c r="E83" s="158">
        <v>4326</v>
      </c>
      <c r="F83" s="167">
        <v>0</v>
      </c>
      <c r="G83" s="161"/>
      <c r="H83" s="191" t="s">
        <v>138</v>
      </c>
      <c r="I83" s="163">
        <v>2.0491896846896802E-2</v>
      </c>
      <c r="J83" s="74"/>
      <c r="K83" s="2">
        <f t="shared" si="4"/>
        <v>0.15639332774438539</v>
      </c>
      <c r="L83" s="2">
        <f t="shared" si="5"/>
        <v>-2.684390530293942E-3</v>
      </c>
    </row>
    <row r="84" spans="2:12" x14ac:dyDescent="0.2">
      <c r="B84" s="64" t="s">
        <v>139</v>
      </c>
      <c r="C84" s="65">
        <v>0.25751271382339341</v>
      </c>
      <c r="D84" s="66">
        <v>0.43731467402292828</v>
      </c>
      <c r="E84" s="158">
        <v>4326</v>
      </c>
      <c r="F84" s="167">
        <v>0</v>
      </c>
      <c r="G84" s="161"/>
      <c r="H84" s="191" t="s">
        <v>139</v>
      </c>
      <c r="I84" s="163">
        <v>-5.5316768587635207E-2</v>
      </c>
      <c r="J84" s="74"/>
      <c r="K84" s="2">
        <f t="shared" si="4"/>
        <v>-9.3918635317824309E-2</v>
      </c>
      <c r="L84" s="2">
        <f t="shared" si="5"/>
        <v>3.2573275138249154E-2</v>
      </c>
    </row>
    <row r="85" spans="2:12" ht="24" x14ac:dyDescent="0.2">
      <c r="B85" s="64" t="s">
        <v>140</v>
      </c>
      <c r="C85" s="65">
        <v>0.20041608876560335</v>
      </c>
      <c r="D85" s="66">
        <v>0.40035800483119643</v>
      </c>
      <c r="E85" s="158">
        <v>4326</v>
      </c>
      <c r="F85" s="167">
        <v>0</v>
      </c>
      <c r="G85" s="161"/>
      <c r="H85" s="191" t="s">
        <v>140</v>
      </c>
      <c r="I85" s="163">
        <v>5.5013532947000503E-2</v>
      </c>
      <c r="J85" s="74"/>
      <c r="K85" s="2">
        <f t="shared" si="4"/>
        <v>0.10987150328899183</v>
      </c>
      <c r="L85" s="2">
        <f t="shared" si="5"/>
        <v>-2.7539344709903418E-2</v>
      </c>
    </row>
    <row r="86" spans="2:12" ht="24" x14ac:dyDescent="0.2">
      <c r="B86" s="64" t="s">
        <v>141</v>
      </c>
      <c r="C86" s="65">
        <v>0.21058714748035137</v>
      </c>
      <c r="D86" s="66">
        <v>0.4077727772143252</v>
      </c>
      <c r="E86" s="158">
        <v>4326</v>
      </c>
      <c r="F86" s="167">
        <v>0</v>
      </c>
      <c r="G86" s="161"/>
      <c r="H86" s="191" t="s">
        <v>141</v>
      </c>
      <c r="I86" s="163">
        <v>2.0268791314708674E-2</v>
      </c>
      <c r="J86" s="74"/>
      <c r="K86" s="2">
        <f t="shared" si="4"/>
        <v>3.9238628135442766E-2</v>
      </c>
      <c r="L86" s="2">
        <f t="shared" si="5"/>
        <v>-1.0467464196599812E-2</v>
      </c>
    </row>
    <row r="87" spans="2:12" ht="24" x14ac:dyDescent="0.2">
      <c r="B87" s="64" t="s">
        <v>142</v>
      </c>
      <c r="C87" s="65">
        <v>9.5238095238095233E-2</v>
      </c>
      <c r="D87" s="66">
        <v>0.29357745765703724</v>
      </c>
      <c r="E87" s="158">
        <v>4326</v>
      </c>
      <c r="F87" s="167">
        <v>0</v>
      </c>
      <c r="G87" s="161"/>
      <c r="H87" s="191" t="s">
        <v>142</v>
      </c>
      <c r="I87" s="163">
        <v>-3.5476917829287899E-2</v>
      </c>
      <c r="J87" s="74"/>
      <c r="K87" s="2">
        <f t="shared" si="4"/>
        <v>-0.10933456542091111</v>
      </c>
      <c r="L87" s="2">
        <f t="shared" si="5"/>
        <v>1.1508901623253799E-2</v>
      </c>
    </row>
    <row r="88" spans="2:12" ht="24" x14ac:dyDescent="0.2">
      <c r="B88" s="64" t="s">
        <v>143</v>
      </c>
      <c r="C88" s="65">
        <v>2.0804438280166439E-3</v>
      </c>
      <c r="D88" s="66">
        <v>4.5569678605616296E-2</v>
      </c>
      <c r="E88" s="158">
        <v>4326</v>
      </c>
      <c r="F88" s="167">
        <v>0</v>
      </c>
      <c r="G88" s="161"/>
      <c r="H88" s="191" t="s">
        <v>143</v>
      </c>
      <c r="I88" s="163">
        <v>9.9114556927805972E-4</v>
      </c>
      <c r="J88" s="74"/>
      <c r="K88" s="2">
        <f t="shared" si="4"/>
        <v>2.1704861145847278E-2</v>
      </c>
      <c r="L88" s="2">
        <f t="shared" si="5"/>
        <v>-4.5249884251245203E-5</v>
      </c>
    </row>
    <row r="89" spans="2:12" x14ac:dyDescent="0.2">
      <c r="B89" s="64" t="s">
        <v>144</v>
      </c>
      <c r="C89" s="65">
        <v>0.17036523347202959</v>
      </c>
      <c r="D89" s="66">
        <v>0.37599680939831642</v>
      </c>
      <c r="E89" s="158">
        <v>4326</v>
      </c>
      <c r="F89" s="167">
        <v>0</v>
      </c>
      <c r="G89" s="161"/>
      <c r="H89" s="191" t="s">
        <v>144</v>
      </c>
      <c r="I89" s="163">
        <v>1.5538273204425521E-3</v>
      </c>
      <c r="J89" s="74"/>
      <c r="K89" s="2">
        <f t="shared" si="4"/>
        <v>3.4285109181724635E-3</v>
      </c>
      <c r="L89" s="2">
        <f t="shared" si="5"/>
        <v>-7.0404361847119126E-4</v>
      </c>
    </row>
    <row r="90" spans="2:12" x14ac:dyDescent="0.2">
      <c r="B90" s="64" t="s">
        <v>145</v>
      </c>
      <c r="C90" s="65">
        <v>6.3800277392510402E-2</v>
      </c>
      <c r="D90" s="66">
        <v>0.24442506490945146</v>
      </c>
      <c r="E90" s="158">
        <v>4326</v>
      </c>
      <c r="F90" s="167">
        <v>0</v>
      </c>
      <c r="G90" s="161"/>
      <c r="H90" s="191" t="s">
        <v>145</v>
      </c>
      <c r="I90" s="163">
        <v>1.5082283200623546E-2</v>
      </c>
      <c r="J90" s="74"/>
      <c r="K90" s="2">
        <f t="shared" si="4"/>
        <v>5.7768336295388543E-2</v>
      </c>
      <c r="L90" s="2">
        <f t="shared" si="5"/>
        <v>-3.9368051401301816E-3</v>
      </c>
    </row>
    <row r="91" spans="2:12" x14ac:dyDescent="0.2">
      <c r="B91" s="64" t="s">
        <v>146</v>
      </c>
      <c r="C91" s="65">
        <v>6.6343042071197414E-2</v>
      </c>
      <c r="D91" s="66">
        <v>0.24890955105633819</v>
      </c>
      <c r="E91" s="158">
        <v>4326</v>
      </c>
      <c r="F91" s="167">
        <v>0</v>
      </c>
      <c r="G91" s="161"/>
      <c r="H91" s="191" t="s">
        <v>146</v>
      </c>
      <c r="I91" s="163">
        <v>-6.420762217990543E-2</v>
      </c>
      <c r="J91" s="74"/>
      <c r="K91" s="2">
        <f t="shared" si="4"/>
        <v>-0.24084207675407282</v>
      </c>
      <c r="L91" s="2">
        <f t="shared" si="5"/>
        <v>1.7113561779752144E-2</v>
      </c>
    </row>
    <row r="92" spans="2:12" ht="24" x14ac:dyDescent="0.2">
      <c r="B92" s="64" t="s">
        <v>147</v>
      </c>
      <c r="C92" s="65">
        <v>1.5256588072122053E-2</v>
      </c>
      <c r="D92" s="66">
        <v>0.12258588136154695</v>
      </c>
      <c r="E92" s="158">
        <v>4326</v>
      </c>
      <c r="F92" s="167">
        <v>0</v>
      </c>
      <c r="G92" s="161"/>
      <c r="H92" s="191" t="s">
        <v>147</v>
      </c>
      <c r="I92" s="163">
        <v>-6.9147245415576049E-3</v>
      </c>
      <c r="J92" s="74"/>
      <c r="K92" s="2">
        <f t="shared" si="4"/>
        <v>-5.5546604241577889E-2</v>
      </c>
      <c r="L92" s="2">
        <f t="shared" si="5"/>
        <v>8.6058119247515042E-4</v>
      </c>
    </row>
    <row r="93" spans="2:12" x14ac:dyDescent="0.2">
      <c r="B93" s="64" t="s">
        <v>148</v>
      </c>
      <c r="C93" s="65">
        <v>6.9348127600554787E-4</v>
      </c>
      <c r="D93" s="66">
        <v>2.632794315973833E-2</v>
      </c>
      <c r="E93" s="158">
        <v>4326</v>
      </c>
      <c r="F93" s="167">
        <v>0</v>
      </c>
      <c r="G93" s="161"/>
      <c r="H93" s="191" t="s">
        <v>148</v>
      </c>
      <c r="I93" s="163">
        <v>-4.9121852450672715E-3</v>
      </c>
      <c r="J93" s="74"/>
      <c r="K93" s="2">
        <f t="shared" si="4"/>
        <v>-0.1864474830712273</v>
      </c>
      <c r="L93" s="2">
        <f t="shared" si="5"/>
        <v>1.2938756632285031E-4</v>
      </c>
    </row>
    <row r="94" spans="2:12" ht="24" x14ac:dyDescent="0.2">
      <c r="B94" s="64" t="s">
        <v>149</v>
      </c>
      <c r="C94" s="65">
        <v>2.0804438280166439E-3</v>
      </c>
      <c r="D94" s="66">
        <v>4.5569678605617357E-2</v>
      </c>
      <c r="E94" s="158">
        <v>4326</v>
      </c>
      <c r="F94" s="167">
        <v>0</v>
      </c>
      <c r="G94" s="161"/>
      <c r="H94" s="191" t="s">
        <v>149</v>
      </c>
      <c r="I94" s="163">
        <v>2.3574336754001216E-3</v>
      </c>
      <c r="J94" s="74"/>
      <c r="K94" s="2">
        <f t="shared" si="4"/>
        <v>5.1624879504201325E-2</v>
      </c>
      <c r="L94" s="2">
        <f t="shared" si="5"/>
        <v>-1.0762657297609728E-4</v>
      </c>
    </row>
    <row r="95" spans="2:12" x14ac:dyDescent="0.2">
      <c r="B95" s="64" t="s">
        <v>151</v>
      </c>
      <c r="C95" s="65">
        <v>0.18839574664817382</v>
      </c>
      <c r="D95" s="66">
        <v>0.39107306547386883</v>
      </c>
      <c r="E95" s="158">
        <v>4326</v>
      </c>
      <c r="F95" s="167">
        <v>0</v>
      </c>
      <c r="G95" s="161"/>
      <c r="H95" s="191" t="s">
        <v>151</v>
      </c>
      <c r="I95" s="163">
        <v>3.2484290488997468E-3</v>
      </c>
      <c r="J95" s="74"/>
      <c r="K95" s="2">
        <f t="shared" si="4"/>
        <v>6.7415505325176279E-3</v>
      </c>
      <c r="L95" s="2">
        <f t="shared" si="5"/>
        <v>-1.5648999384795974E-3</v>
      </c>
    </row>
    <row r="96" spans="2:12" x14ac:dyDescent="0.2">
      <c r="B96" s="64" t="s">
        <v>152</v>
      </c>
      <c r="C96" s="65">
        <v>3.2362459546925564E-3</v>
      </c>
      <c r="D96" s="66">
        <v>5.6802451621426366E-2</v>
      </c>
      <c r="E96" s="158">
        <v>4326</v>
      </c>
      <c r="F96" s="167">
        <v>0</v>
      </c>
      <c r="G96" s="161"/>
      <c r="H96" s="191" t="s">
        <v>152</v>
      </c>
      <c r="I96" s="163">
        <v>-2.2447590353544705E-3</v>
      </c>
      <c r="J96" s="74"/>
      <c r="K96" s="2">
        <f t="shared" si="4"/>
        <v>-3.9390807599632607E-2</v>
      </c>
      <c r="L96" s="2">
        <f t="shared" si="5"/>
        <v>1.2789223246633961E-4</v>
      </c>
    </row>
    <row r="97" spans="2:12" ht="24" x14ac:dyDescent="0.2">
      <c r="B97" s="64" t="s">
        <v>153</v>
      </c>
      <c r="C97" s="65">
        <v>0.71613499768839572</v>
      </c>
      <c r="D97" s="66">
        <v>0.45092423447804836</v>
      </c>
      <c r="E97" s="158">
        <v>4326</v>
      </c>
      <c r="F97" s="167">
        <v>0</v>
      </c>
      <c r="G97" s="161"/>
      <c r="H97" s="191" t="s">
        <v>153</v>
      </c>
      <c r="I97" s="163">
        <v>3.3192005935547809E-2</v>
      </c>
      <c r="J97" s="74"/>
      <c r="K97" s="2">
        <f t="shared" si="4"/>
        <v>2.0894971086500212E-2</v>
      </c>
      <c r="L97" s="2">
        <f t="shared" si="5"/>
        <v>-5.2713860281740757E-2</v>
      </c>
    </row>
    <row r="98" spans="2:12" ht="24" x14ac:dyDescent="0.2">
      <c r="B98" s="64" t="s">
        <v>154</v>
      </c>
      <c r="C98" s="65">
        <v>1.1558021266759131E-3</v>
      </c>
      <c r="D98" s="66">
        <v>3.3981365139325176E-2</v>
      </c>
      <c r="E98" s="158">
        <v>4326</v>
      </c>
      <c r="F98" s="167">
        <v>0</v>
      </c>
      <c r="G98" s="161"/>
      <c r="H98" s="191" t="s">
        <v>154</v>
      </c>
      <c r="I98" s="163">
        <v>-3.9028223846418494E-3</v>
      </c>
      <c r="J98" s="74"/>
      <c r="K98" s="2">
        <f t="shared" si="4"/>
        <v>-0.11471909613537842</v>
      </c>
      <c r="L98" s="2">
        <f t="shared" si="5"/>
        <v>1.3274600339664247E-4</v>
      </c>
    </row>
    <row r="99" spans="2:12" x14ac:dyDescent="0.2">
      <c r="B99" s="64" t="s">
        <v>155</v>
      </c>
      <c r="C99" s="65">
        <v>3.4674063800277394E-3</v>
      </c>
      <c r="D99" s="66">
        <v>5.8789305197616229E-2</v>
      </c>
      <c r="E99" s="158">
        <v>4326</v>
      </c>
      <c r="F99" s="167">
        <v>0</v>
      </c>
      <c r="G99" s="161"/>
      <c r="H99" s="191" t="s">
        <v>155</v>
      </c>
      <c r="I99" s="163">
        <v>5.3242266683286368E-3</v>
      </c>
      <c r="J99" s="74"/>
      <c r="K99" s="2">
        <f t="shared" si="4"/>
        <v>9.0250520787330146E-2</v>
      </c>
      <c r="L99" s="2">
        <f t="shared" si="5"/>
        <v>-3.1402408067964568E-4</v>
      </c>
    </row>
    <row r="100" spans="2:12" ht="24" x14ac:dyDescent="0.2">
      <c r="B100" s="64" t="s">
        <v>156</v>
      </c>
      <c r="C100" s="65">
        <v>1.6181229773462784E-3</v>
      </c>
      <c r="D100" s="66">
        <v>4.0197987293699833E-2</v>
      </c>
      <c r="E100" s="158">
        <v>4326</v>
      </c>
      <c r="F100" s="167">
        <v>0</v>
      </c>
      <c r="G100" s="161"/>
      <c r="H100" s="191" t="s">
        <v>156</v>
      </c>
      <c r="I100" s="163">
        <v>1.8130931729783792E-2</v>
      </c>
      <c r="J100" s="74"/>
      <c r="K100" s="2">
        <f t="shared" si="4"/>
        <v>0.45031094517978931</v>
      </c>
      <c r="L100" s="2">
        <f t="shared" si="5"/>
        <v>-7.2983945734163584E-4</v>
      </c>
    </row>
    <row r="101" spans="2:12" ht="24" x14ac:dyDescent="0.2">
      <c r="B101" s="64" t="s">
        <v>157</v>
      </c>
      <c r="C101" s="65">
        <v>1.6181229773462782E-3</v>
      </c>
      <c r="D101" s="66">
        <v>4.0197987293697474E-2</v>
      </c>
      <c r="E101" s="158">
        <v>4326</v>
      </c>
      <c r="F101" s="167">
        <v>0</v>
      </c>
      <c r="G101" s="161"/>
      <c r="H101" s="191" t="s">
        <v>157</v>
      </c>
      <c r="I101" s="163">
        <v>-4.172303963726828E-3</v>
      </c>
      <c r="J101" s="74"/>
      <c r="K101" s="2">
        <f t="shared" si="4"/>
        <v>-0.10362590127659833</v>
      </c>
      <c r="L101" s="2">
        <f t="shared" si="5"/>
        <v>1.6795121762819826E-4</v>
      </c>
    </row>
    <row r="102" spans="2:12" x14ac:dyDescent="0.2">
      <c r="B102" s="64" t="s">
        <v>158</v>
      </c>
      <c r="C102" s="65">
        <v>9.2464170134073042E-4</v>
      </c>
      <c r="D102" s="66">
        <v>3.0397373757850617E-2</v>
      </c>
      <c r="E102" s="158">
        <v>4326</v>
      </c>
      <c r="F102" s="167">
        <v>0</v>
      </c>
      <c r="G102" s="161"/>
      <c r="H102" s="191" t="s">
        <v>158</v>
      </c>
      <c r="I102" s="163">
        <v>-6.9730583496982537E-3</v>
      </c>
      <c r="J102" s="74"/>
      <c r="K102" s="2">
        <f t="shared" si="4"/>
        <v>-0.22918462708848325</v>
      </c>
      <c r="L102" s="2">
        <f t="shared" si="5"/>
        <v>2.121097890684713E-4</v>
      </c>
    </row>
    <row r="103" spans="2:12" ht="24" x14ac:dyDescent="0.2">
      <c r="B103" s="64" t="s">
        <v>159</v>
      </c>
      <c r="C103" s="65">
        <v>3.2362459546925564E-3</v>
      </c>
      <c r="D103" s="66">
        <v>5.6802451621426595E-2</v>
      </c>
      <c r="E103" s="158">
        <v>4326</v>
      </c>
      <c r="F103" s="167">
        <v>0</v>
      </c>
      <c r="G103" s="161"/>
      <c r="H103" s="191" t="s">
        <v>159</v>
      </c>
      <c r="I103" s="163">
        <v>-5.0472081155880817E-3</v>
      </c>
      <c r="J103" s="74"/>
      <c r="K103" s="2">
        <f t="shared" si="4"/>
        <v>-8.8567904467767911E-2</v>
      </c>
      <c r="L103" s="2">
        <f t="shared" si="5"/>
        <v>2.8755813138885681E-4</v>
      </c>
    </row>
    <row r="104" spans="2:12" x14ac:dyDescent="0.2">
      <c r="B104" s="64" t="s">
        <v>160</v>
      </c>
      <c r="C104" s="65">
        <v>0.44729542302357839</v>
      </c>
      <c r="D104" s="66">
        <v>0.49727194649851125</v>
      </c>
      <c r="E104" s="158">
        <v>4326</v>
      </c>
      <c r="F104" s="167">
        <v>0</v>
      </c>
      <c r="G104" s="161"/>
      <c r="H104" s="191" t="s">
        <v>160</v>
      </c>
      <c r="I104" s="163">
        <v>1.4751713597826741E-2</v>
      </c>
      <c r="J104" s="74"/>
      <c r="K104" s="2">
        <f t="shared" si="4"/>
        <v>1.6396138332707182E-2</v>
      </c>
      <c r="L104" s="2">
        <f t="shared" si="5"/>
        <v>-1.3269145827598663E-2</v>
      </c>
    </row>
    <row r="105" spans="2:12" ht="24" x14ac:dyDescent="0.2">
      <c r="B105" s="64" t="s">
        <v>161</v>
      </c>
      <c r="C105" s="65">
        <v>9.7780859916782259E-2</v>
      </c>
      <c r="D105" s="66">
        <v>0.29705245493659838</v>
      </c>
      <c r="E105" s="158">
        <v>4326</v>
      </c>
      <c r="F105" s="167">
        <v>0</v>
      </c>
      <c r="G105" s="161"/>
      <c r="H105" s="191" t="s">
        <v>161</v>
      </c>
      <c r="I105" s="163">
        <v>-4.1567424128353042E-2</v>
      </c>
      <c r="J105" s="74"/>
      <c r="K105" s="2">
        <f t="shared" si="4"/>
        <v>-0.12625017914954295</v>
      </c>
      <c r="L105" s="2">
        <f t="shared" si="5"/>
        <v>1.3682763458943549E-2</v>
      </c>
    </row>
    <row r="106" spans="2:12" ht="24" x14ac:dyDescent="0.2">
      <c r="B106" s="64" t="s">
        <v>162</v>
      </c>
      <c r="C106" s="65">
        <v>3.8603791030975498E-2</v>
      </c>
      <c r="D106" s="66">
        <v>0.19267101368381631</v>
      </c>
      <c r="E106" s="158">
        <v>4326</v>
      </c>
      <c r="F106" s="167">
        <v>0</v>
      </c>
      <c r="G106" s="161"/>
      <c r="H106" s="191" t="s">
        <v>162</v>
      </c>
      <c r="I106" s="163">
        <v>-3.847867202414175E-2</v>
      </c>
      <c r="J106" s="74"/>
      <c r="K106" s="2">
        <f t="shared" si="4"/>
        <v>-0.19200215280374394</v>
      </c>
      <c r="L106" s="2">
        <f t="shared" si="5"/>
        <v>7.709632007267429E-3</v>
      </c>
    </row>
    <row r="107" spans="2:12" x14ac:dyDescent="0.2">
      <c r="B107" s="64" t="s">
        <v>163</v>
      </c>
      <c r="C107" s="65">
        <v>9.2464170134073042E-4</v>
      </c>
      <c r="D107" s="66">
        <v>3.0397373757850697E-2</v>
      </c>
      <c r="E107" s="158">
        <v>4326</v>
      </c>
      <c r="F107" s="167">
        <v>0</v>
      </c>
      <c r="G107" s="161"/>
      <c r="H107" s="191" t="s">
        <v>163</v>
      </c>
      <c r="I107" s="163">
        <v>-2.4189305126309756E-3</v>
      </c>
      <c r="J107" s="74"/>
      <c r="K107" s="2">
        <f t="shared" si="4"/>
        <v>-7.9503377096259653E-2</v>
      </c>
      <c r="L107" s="2">
        <f t="shared" si="5"/>
        <v>7.3580173157112127E-5</v>
      </c>
    </row>
    <row r="108" spans="2:12" x14ac:dyDescent="0.2">
      <c r="B108" s="64" t="s">
        <v>164</v>
      </c>
      <c r="C108" s="65">
        <v>6.9348127600554787E-4</v>
      </c>
      <c r="D108" s="66">
        <v>2.6327943159738517E-2</v>
      </c>
      <c r="E108" s="158">
        <v>4326</v>
      </c>
      <c r="F108" s="167">
        <v>0</v>
      </c>
      <c r="G108" s="161"/>
      <c r="H108" s="191" t="s">
        <v>164</v>
      </c>
      <c r="I108" s="163">
        <v>2.966990396941011E-3</v>
      </c>
      <c r="J108" s="74"/>
      <c r="K108" s="2">
        <f t="shared" si="4"/>
        <v>0.11261543777520414</v>
      </c>
      <c r="L108" s="2">
        <f t="shared" si="5"/>
        <v>-7.8150893667733608E-5</v>
      </c>
    </row>
    <row r="109" spans="2:12" ht="24" x14ac:dyDescent="0.2">
      <c r="B109" s="64" t="s">
        <v>165</v>
      </c>
      <c r="C109" s="65">
        <v>4.6232085067036521E-4</v>
      </c>
      <c r="D109" s="66">
        <v>2.1499161743565108E-2</v>
      </c>
      <c r="E109" s="158">
        <v>4326</v>
      </c>
      <c r="F109" s="167">
        <v>0</v>
      </c>
      <c r="G109" s="161"/>
      <c r="H109" s="191" t="s">
        <v>165</v>
      </c>
      <c r="I109" s="163">
        <v>-1.5055638501264485E-3</v>
      </c>
      <c r="J109" s="74"/>
      <c r="K109" s="2">
        <f t="shared" si="4"/>
        <v>-6.9996580076752996E-2</v>
      </c>
      <c r="L109" s="2">
        <f t="shared" si="5"/>
        <v>3.237584647398381E-5</v>
      </c>
    </row>
    <row r="110" spans="2:12" x14ac:dyDescent="0.2">
      <c r="B110" s="64" t="s">
        <v>166</v>
      </c>
      <c r="C110" s="65">
        <v>1.9417475728155342E-2</v>
      </c>
      <c r="D110" s="66">
        <v>0.13800304263951746</v>
      </c>
      <c r="E110" s="158">
        <v>4326</v>
      </c>
      <c r="F110" s="167">
        <v>0</v>
      </c>
      <c r="G110" s="161"/>
      <c r="H110" s="191" t="s">
        <v>166</v>
      </c>
      <c r="I110" s="163">
        <v>1.1366678878781377E-2</v>
      </c>
      <c r="J110" s="74"/>
      <c r="K110" s="2">
        <f t="shared" si="4"/>
        <v>8.0766093662569968E-2</v>
      </c>
      <c r="L110" s="2">
        <f t="shared" si="5"/>
        <v>-1.599328587377623E-3</v>
      </c>
    </row>
    <row r="111" spans="2:12" ht="24" x14ac:dyDescent="0.2">
      <c r="B111" s="64" t="s">
        <v>167</v>
      </c>
      <c r="C111" s="65">
        <v>1.9186315302820157E-2</v>
      </c>
      <c r="D111" s="66">
        <v>0.13719530471909</v>
      </c>
      <c r="E111" s="158">
        <v>4326</v>
      </c>
      <c r="F111" s="167">
        <v>0</v>
      </c>
      <c r="G111" s="161"/>
      <c r="H111" s="191" t="s">
        <v>167</v>
      </c>
      <c r="I111" s="163">
        <v>1.2418991576166653E-2</v>
      </c>
      <c r="J111" s="74"/>
      <c r="K111" s="2">
        <f t="shared" si="4"/>
        <v>8.8783773708462563E-2</v>
      </c>
      <c r="L111" s="2">
        <f t="shared" si="5"/>
        <v>-1.7367554131044996E-3</v>
      </c>
    </row>
    <row r="112" spans="2:12" x14ac:dyDescent="0.2">
      <c r="B112" s="64" t="s">
        <v>168</v>
      </c>
      <c r="C112" s="65">
        <v>0.18816458622283866</v>
      </c>
      <c r="D112" s="66">
        <v>0.39088872411366127</v>
      </c>
      <c r="E112" s="158">
        <v>4326</v>
      </c>
      <c r="F112" s="167">
        <v>0</v>
      </c>
      <c r="G112" s="161"/>
      <c r="H112" s="191" t="s">
        <v>168</v>
      </c>
      <c r="I112" s="163">
        <v>4.3360823747616288E-2</v>
      </c>
      <c r="J112" s="74"/>
      <c r="K112" s="2">
        <f t="shared" si="4"/>
        <v>9.005594205533736E-2</v>
      </c>
      <c r="L112" s="2">
        <f t="shared" si="5"/>
        <v>-2.0872874952461453E-2</v>
      </c>
    </row>
    <row r="113" spans="2:12" ht="24" x14ac:dyDescent="0.2">
      <c r="B113" s="64" t="s">
        <v>169</v>
      </c>
      <c r="C113" s="65">
        <v>1.756819232547388E-2</v>
      </c>
      <c r="D113" s="66">
        <v>0.13139079721010505</v>
      </c>
      <c r="E113" s="158">
        <v>4326</v>
      </c>
      <c r="F113" s="167">
        <v>0</v>
      </c>
      <c r="G113" s="161"/>
      <c r="H113" s="191" t="s">
        <v>169</v>
      </c>
      <c r="I113" s="163">
        <v>1.0579068857498141E-2</v>
      </c>
      <c r="J113" s="74"/>
      <c r="K113" s="2">
        <f t="shared" si="4"/>
        <v>7.9101534977107646E-2</v>
      </c>
      <c r="L113" s="2">
        <f t="shared" si="5"/>
        <v>-1.4145215666494545E-3</v>
      </c>
    </row>
    <row r="114" spans="2:12" ht="24" x14ac:dyDescent="0.2">
      <c r="B114" s="64" t="s">
        <v>170</v>
      </c>
      <c r="C114" s="65">
        <v>0.1650485436893204</v>
      </c>
      <c r="D114" s="66">
        <v>0.37126726885924149</v>
      </c>
      <c r="E114" s="158">
        <v>4326</v>
      </c>
      <c r="F114" s="167">
        <v>0</v>
      </c>
      <c r="G114" s="161"/>
      <c r="H114" s="191" t="s">
        <v>170</v>
      </c>
      <c r="I114" s="163">
        <v>-2.3159589849041512E-2</v>
      </c>
      <c r="J114" s="74"/>
      <c r="K114" s="2">
        <f t="shared" si="4"/>
        <v>-5.2084131551457954E-2</v>
      </c>
      <c r="L114" s="2">
        <f t="shared" si="5"/>
        <v>1.0295700422962619E-2</v>
      </c>
    </row>
    <row r="115" spans="2:12" ht="24" x14ac:dyDescent="0.2">
      <c r="B115" s="64" t="s">
        <v>171</v>
      </c>
      <c r="C115" s="65">
        <v>6.9348127600554787E-4</v>
      </c>
      <c r="D115" s="66">
        <v>2.6327943159739242E-2</v>
      </c>
      <c r="E115" s="158">
        <v>4326</v>
      </c>
      <c r="F115" s="167">
        <v>0</v>
      </c>
      <c r="G115" s="161"/>
      <c r="H115" s="191" t="s">
        <v>171</v>
      </c>
      <c r="I115" s="163">
        <v>-2.319182534445431E-3</v>
      </c>
      <c r="J115" s="74"/>
      <c r="K115" s="2">
        <f t="shared" si="4"/>
        <v>-8.8027166069174545E-2</v>
      </c>
      <c r="L115" s="2">
        <f t="shared" si="5"/>
        <v>6.1087554524062824E-5</v>
      </c>
    </row>
    <row r="116" spans="2:12" x14ac:dyDescent="0.2">
      <c r="B116" s="64" t="s">
        <v>173</v>
      </c>
      <c r="C116" s="65">
        <v>0.41239019879796579</v>
      </c>
      <c r="D116" s="66">
        <v>0.49232159359988353</v>
      </c>
      <c r="E116" s="158">
        <v>4326</v>
      </c>
      <c r="F116" s="167">
        <v>0</v>
      </c>
      <c r="G116" s="161"/>
      <c r="H116" s="191" t="s">
        <v>173</v>
      </c>
      <c r="I116" s="163">
        <v>-2.2822774865871972E-2</v>
      </c>
      <c r="J116" s="74"/>
      <c r="K116" s="2">
        <f t="shared" si="4"/>
        <v>-2.7240093418922882E-2</v>
      </c>
      <c r="L116" s="2">
        <f t="shared" si="5"/>
        <v>1.9117359032005673E-2</v>
      </c>
    </row>
    <row r="117" spans="2:12" x14ac:dyDescent="0.2">
      <c r="B117" s="64" t="s">
        <v>174</v>
      </c>
      <c r="C117" s="65">
        <v>0.63938973647711506</v>
      </c>
      <c r="D117" s="66">
        <v>0.48023308139217591</v>
      </c>
      <c r="E117" s="158">
        <v>4326</v>
      </c>
      <c r="F117" s="167">
        <v>0</v>
      </c>
      <c r="G117" s="161"/>
      <c r="H117" s="191" t="s">
        <v>174</v>
      </c>
      <c r="I117" s="163">
        <v>-2.0527585697569024E-2</v>
      </c>
      <c r="J117" s="74"/>
      <c r="K117" s="2">
        <f t="shared" si="4"/>
        <v>-1.5414302709904008E-2</v>
      </c>
      <c r="L117" s="2">
        <f t="shared" si="5"/>
        <v>2.7330744420252868E-2</v>
      </c>
    </row>
    <row r="118" spans="2:12" ht="24" x14ac:dyDescent="0.2">
      <c r="B118" s="64" t="s">
        <v>175</v>
      </c>
      <c r="C118" s="67">
        <v>2.391585760517799</v>
      </c>
      <c r="D118" s="68">
        <v>1.1849395703411147</v>
      </c>
      <c r="E118" s="158">
        <v>4326</v>
      </c>
      <c r="F118" s="167">
        <v>0</v>
      </c>
      <c r="G118" s="161"/>
      <c r="H118" s="191" t="s">
        <v>175</v>
      </c>
      <c r="I118" s="163">
        <v>-2.0914225374635727E-2</v>
      </c>
      <c r="J118" s="74"/>
      <c r="K118" s="126" t="str">
        <f>"((memsleep-"&amp;C118&amp;")/"&amp;D118&amp;")*("&amp;I118&amp;")"</f>
        <v>((memsleep-2.3915857605178)/1.18493957034111)*(-0.0209142253746357)</v>
      </c>
    </row>
    <row r="119" spans="2:12" x14ac:dyDescent="0.2">
      <c r="B119" s="64" t="s">
        <v>176</v>
      </c>
      <c r="C119" s="69">
        <v>0.5684234858992141</v>
      </c>
      <c r="D119" s="70">
        <v>0.49535335625656945</v>
      </c>
      <c r="E119" s="158">
        <v>4326</v>
      </c>
      <c r="F119" s="167">
        <v>0</v>
      </c>
      <c r="G119" s="161"/>
      <c r="H119" s="191" t="s">
        <v>176</v>
      </c>
      <c r="I119" s="163">
        <v>-1.3083095926968175E-2</v>
      </c>
      <c r="J119" s="74"/>
      <c r="K119" s="2">
        <f t="shared" si="4"/>
        <v>-1.1398644750238801E-2</v>
      </c>
      <c r="L119" s="2">
        <f t="shared" si="5"/>
        <v>1.501299809364607E-2</v>
      </c>
    </row>
    <row r="120" spans="2:12" x14ac:dyDescent="0.2">
      <c r="B120" s="64" t="s">
        <v>177</v>
      </c>
      <c r="C120" s="69">
        <v>4.5538603791030974E-2</v>
      </c>
      <c r="D120" s="70">
        <v>0.20850632851219278</v>
      </c>
      <c r="E120" s="158">
        <v>4326</v>
      </c>
      <c r="F120" s="167">
        <v>0</v>
      </c>
      <c r="G120" s="161"/>
      <c r="H120" s="191" t="s">
        <v>177</v>
      </c>
      <c r="I120" s="163">
        <v>-3.0636175683164493E-3</v>
      </c>
      <c r="J120" s="74"/>
      <c r="K120" s="2">
        <f t="shared" si="4"/>
        <v>-1.4024057315529645E-2</v>
      </c>
      <c r="L120" s="2">
        <f t="shared" si="5"/>
        <v>6.6910614946944543E-4</v>
      </c>
    </row>
    <row r="121" spans="2:12" x14ac:dyDescent="0.2">
      <c r="B121" s="64" t="s">
        <v>178</v>
      </c>
      <c r="C121" s="69">
        <v>6.7036523347202967E-3</v>
      </c>
      <c r="D121" s="70">
        <v>8.1610372913031928E-2</v>
      </c>
      <c r="E121" s="158">
        <v>4326</v>
      </c>
      <c r="F121" s="167">
        <v>0</v>
      </c>
      <c r="G121" s="161"/>
      <c r="H121" s="191" t="s">
        <v>178</v>
      </c>
      <c r="I121" s="163">
        <v>-2.5608507596377619E-3</v>
      </c>
      <c r="J121" s="74"/>
      <c r="K121" s="2">
        <f t="shared" si="4"/>
        <v>-3.1168632315584709E-2</v>
      </c>
      <c r="L121" s="2">
        <f t="shared" si="5"/>
        <v>2.1035381362624077E-4</v>
      </c>
    </row>
    <row r="122" spans="2:12" x14ac:dyDescent="0.2">
      <c r="B122" s="64" t="s">
        <v>179</v>
      </c>
      <c r="C122" s="69">
        <v>0.19741100323624597</v>
      </c>
      <c r="D122" s="70">
        <v>0.3980911108529937</v>
      </c>
      <c r="E122" s="158">
        <v>4326</v>
      </c>
      <c r="F122" s="167">
        <v>0</v>
      </c>
      <c r="G122" s="161"/>
      <c r="H122" s="191" t="s">
        <v>179</v>
      </c>
      <c r="I122" s="163">
        <v>-3.1447211735572082E-3</v>
      </c>
      <c r="J122" s="74"/>
      <c r="K122" s="2">
        <f t="shared" si="4"/>
        <v>-6.3400526738187895E-3</v>
      </c>
      <c r="L122" s="2">
        <f t="shared" si="5"/>
        <v>1.5594484399312348E-3</v>
      </c>
    </row>
    <row r="123" spans="2:12" x14ac:dyDescent="0.2">
      <c r="B123" s="64" t="s">
        <v>180</v>
      </c>
      <c r="C123" s="69">
        <v>9.4775774387424877E-3</v>
      </c>
      <c r="D123" s="70">
        <v>9.6901617857265851E-2</v>
      </c>
      <c r="E123" s="158">
        <v>4326</v>
      </c>
      <c r="F123" s="167">
        <v>0</v>
      </c>
      <c r="G123" s="161"/>
      <c r="H123" s="191" t="s">
        <v>180</v>
      </c>
      <c r="I123" s="163">
        <v>-1.8423988121778778E-4</v>
      </c>
      <c r="J123" s="74"/>
      <c r="K123" s="2">
        <f t="shared" ref="K123:K124" si="6">((1-C123)/D123)*I123</f>
        <v>-1.8832888192336593E-3</v>
      </c>
      <c r="L123" s="2">
        <f t="shared" ref="L123:L124" si="7">((0-C123)/D123)*I123</f>
        <v>1.8019799670613776E-5</v>
      </c>
    </row>
    <row r="124" spans="2:12" x14ac:dyDescent="0.2">
      <c r="B124" s="64" t="s">
        <v>181</v>
      </c>
      <c r="C124" s="69">
        <v>3.0050855293573741E-3</v>
      </c>
      <c r="D124" s="70">
        <v>5.4742558579191004E-2</v>
      </c>
      <c r="E124" s="158">
        <v>4326</v>
      </c>
      <c r="F124" s="167">
        <v>0</v>
      </c>
      <c r="G124" s="161"/>
      <c r="H124" s="191" t="s">
        <v>181</v>
      </c>
      <c r="I124" s="163">
        <v>-4.976180590110629E-3</v>
      </c>
      <c r="J124" s="74"/>
      <c r="K124" s="2">
        <f t="shared" si="6"/>
        <v>-9.062833142245022E-2</v>
      </c>
      <c r="L124" s="2">
        <f t="shared" si="7"/>
        <v>2.7316677683557919E-4</v>
      </c>
    </row>
    <row r="125" spans="2:12" x14ac:dyDescent="0.2">
      <c r="B125" s="64" t="s">
        <v>182</v>
      </c>
      <c r="C125" s="69">
        <v>0.12066574202496533</v>
      </c>
      <c r="D125" s="70">
        <v>0.32577607922452928</v>
      </c>
      <c r="E125" s="158">
        <v>4326</v>
      </c>
      <c r="F125" s="167">
        <v>0</v>
      </c>
      <c r="G125" s="161"/>
      <c r="H125" s="191" t="s">
        <v>182</v>
      </c>
      <c r="I125" s="163">
        <v>-3.7351108499418063E-2</v>
      </c>
      <c r="J125" s="74"/>
      <c r="K125" s="2">
        <f t="shared" ref="K125:K141" si="8">((1-C125)/D125)*I125</f>
        <v>-0.10081805071465727</v>
      </c>
      <c r="L125" s="2">
        <f t="shared" ref="L125:L141" si="9">((0-C125)/D125)*I125</f>
        <v>1.3834653646964009E-2</v>
      </c>
    </row>
    <row r="126" spans="2:12" x14ac:dyDescent="0.2">
      <c r="B126" s="64" t="s">
        <v>183</v>
      </c>
      <c r="C126" s="69">
        <v>4.6232085067036521E-4</v>
      </c>
      <c r="D126" s="70">
        <v>2.1499161743565268E-2</v>
      </c>
      <c r="E126" s="158">
        <v>4326</v>
      </c>
      <c r="F126" s="167">
        <v>0</v>
      </c>
      <c r="G126" s="161"/>
      <c r="H126" s="191" t="s">
        <v>183</v>
      </c>
      <c r="I126" s="163">
        <v>3.0069032582665444E-3</v>
      </c>
      <c r="J126" s="74"/>
      <c r="K126" s="2">
        <f t="shared" si="8"/>
        <v>0.13979675766167274</v>
      </c>
      <c r="L126" s="2">
        <f t="shared" si="9"/>
        <v>-6.4660849982272305E-5</v>
      </c>
    </row>
    <row r="127" spans="2:12" x14ac:dyDescent="0.2">
      <c r="B127" s="64" t="s">
        <v>184</v>
      </c>
      <c r="C127" s="69">
        <v>0.12552011095700416</v>
      </c>
      <c r="D127" s="70">
        <v>0.33134603038181804</v>
      </c>
      <c r="E127" s="158">
        <v>4326</v>
      </c>
      <c r="F127" s="167">
        <v>0</v>
      </c>
      <c r="G127" s="161"/>
      <c r="H127" s="191" t="s">
        <v>184</v>
      </c>
      <c r="I127" s="163">
        <v>-3.9854146456905645E-2</v>
      </c>
      <c r="J127" s="74"/>
      <c r="K127" s="2">
        <f t="shared" si="8"/>
        <v>-0.105182034416944</v>
      </c>
      <c r="L127" s="2">
        <f t="shared" si="9"/>
        <v>1.509750057848284E-2</v>
      </c>
    </row>
    <row r="128" spans="2:12" x14ac:dyDescent="0.2">
      <c r="B128" s="64" t="s">
        <v>185</v>
      </c>
      <c r="C128" s="69">
        <v>5.7558945908460467E-2</v>
      </c>
      <c r="D128" s="70">
        <v>0.23293444584721545</v>
      </c>
      <c r="E128" s="158">
        <v>4326</v>
      </c>
      <c r="F128" s="167">
        <v>0</v>
      </c>
      <c r="G128" s="161"/>
      <c r="H128" s="191" t="s">
        <v>185</v>
      </c>
      <c r="I128" s="163">
        <v>-2.3727800361008439E-2</v>
      </c>
      <c r="J128" s="74"/>
      <c r="K128" s="2">
        <f t="shared" si="8"/>
        <v>-9.6001487037129532E-2</v>
      </c>
      <c r="L128" s="2">
        <f t="shared" si="9"/>
        <v>5.8632254776171825E-3</v>
      </c>
    </row>
    <row r="129" spans="2:12" x14ac:dyDescent="0.2">
      <c r="B129" s="64" t="s">
        <v>186</v>
      </c>
      <c r="C129" s="69">
        <v>3.8603791030975498E-2</v>
      </c>
      <c r="D129" s="70">
        <v>0.19267101368381304</v>
      </c>
      <c r="E129" s="158">
        <v>4326</v>
      </c>
      <c r="F129" s="167">
        <v>0</v>
      </c>
      <c r="G129" s="161"/>
      <c r="H129" s="191" t="s">
        <v>186</v>
      </c>
      <c r="I129" s="163">
        <v>-2.5251286157616765E-2</v>
      </c>
      <c r="J129" s="74"/>
      <c r="K129" s="2">
        <f t="shared" si="8"/>
        <v>-0.12599970446703634</v>
      </c>
      <c r="L129" s="2">
        <f t="shared" si="9"/>
        <v>5.0593774094722464E-3</v>
      </c>
    </row>
    <row r="130" spans="2:12" x14ac:dyDescent="0.2">
      <c r="B130" s="64" t="s">
        <v>187</v>
      </c>
      <c r="C130" s="69">
        <v>0.16527970411465559</v>
      </c>
      <c r="D130" s="70">
        <v>0.37147573585034088</v>
      </c>
      <c r="E130" s="158">
        <v>4326</v>
      </c>
      <c r="F130" s="167">
        <v>0</v>
      </c>
      <c r="G130" s="161"/>
      <c r="H130" s="191" t="s">
        <v>187</v>
      </c>
      <c r="I130" s="163">
        <v>-8.1404138925318392E-3</v>
      </c>
      <c r="J130" s="74"/>
      <c r="K130" s="2">
        <f t="shared" si="8"/>
        <v>-1.8291823764610249E-2</v>
      </c>
      <c r="L130" s="2">
        <f t="shared" si="9"/>
        <v>3.6218925482404685E-3</v>
      </c>
    </row>
    <row r="131" spans="2:12" x14ac:dyDescent="0.2">
      <c r="B131" s="64" t="s">
        <v>188</v>
      </c>
      <c r="C131" s="69">
        <v>6.4493758668515949E-2</v>
      </c>
      <c r="D131" s="70">
        <v>0.24565883638019625</v>
      </c>
      <c r="E131" s="158">
        <v>4326</v>
      </c>
      <c r="F131" s="167">
        <v>0</v>
      </c>
      <c r="G131" s="161"/>
      <c r="H131" s="191" t="s">
        <v>188</v>
      </c>
      <c r="I131" s="163">
        <v>-2.226410778186794E-2</v>
      </c>
      <c r="J131" s="74"/>
      <c r="K131" s="2">
        <f t="shared" si="8"/>
        <v>-8.4785111313396194E-2</v>
      </c>
      <c r="L131" s="2">
        <f t="shared" si="9"/>
        <v>5.8450818029250149E-3</v>
      </c>
    </row>
    <row r="132" spans="2:12" x14ac:dyDescent="0.2">
      <c r="B132" s="64" t="s">
        <v>189</v>
      </c>
      <c r="C132" s="69">
        <v>4.5538603791030974E-2</v>
      </c>
      <c r="D132" s="70">
        <v>0.20850632851219342</v>
      </c>
      <c r="E132" s="158">
        <v>4326</v>
      </c>
      <c r="F132" s="167">
        <v>0</v>
      </c>
      <c r="G132" s="161"/>
      <c r="H132" s="191" t="s">
        <v>189</v>
      </c>
      <c r="I132" s="163">
        <v>-2.7083703570134537E-2</v>
      </c>
      <c r="J132" s="74"/>
      <c r="K132" s="2">
        <f t="shared" si="8"/>
        <v>-0.12397872864827085</v>
      </c>
      <c r="L132" s="2">
        <f t="shared" si="9"/>
        <v>5.9151875862701285E-3</v>
      </c>
    </row>
    <row r="133" spans="2:12" x14ac:dyDescent="0.2">
      <c r="B133" s="64" t="s">
        <v>190</v>
      </c>
      <c r="C133" s="69">
        <v>0.18608414239482202</v>
      </c>
      <c r="D133" s="70">
        <v>0.38921954378633122</v>
      </c>
      <c r="E133" s="158">
        <v>4326</v>
      </c>
      <c r="F133" s="167">
        <v>0</v>
      </c>
      <c r="G133" s="161"/>
      <c r="H133" s="191" t="s">
        <v>190</v>
      </c>
      <c r="I133" s="163">
        <v>-1.2986345649544047E-2</v>
      </c>
      <c r="J133" s="74"/>
      <c r="K133" s="2">
        <f t="shared" si="8"/>
        <v>-2.7156376973475886E-2</v>
      </c>
      <c r="L133" s="2">
        <f t="shared" si="9"/>
        <v>6.2087144173950844E-3</v>
      </c>
    </row>
    <row r="134" spans="2:12" ht="24" x14ac:dyDescent="0.2">
      <c r="B134" s="64" t="s">
        <v>191</v>
      </c>
      <c r="C134" s="69">
        <v>8.0906148867313912E-2</v>
      </c>
      <c r="D134" s="70">
        <v>0.27272245431185249</v>
      </c>
      <c r="E134" s="158">
        <v>4326</v>
      </c>
      <c r="F134" s="167">
        <v>0</v>
      </c>
      <c r="G134" s="161"/>
      <c r="H134" s="191" t="s">
        <v>191</v>
      </c>
      <c r="I134" s="163">
        <v>8.1838997305618065E-5</v>
      </c>
      <c r="J134" s="74"/>
      <c r="K134" s="2">
        <f t="shared" si="8"/>
        <v>2.7580317651603457E-4</v>
      </c>
      <c r="L134" s="2">
        <f t="shared" si="9"/>
        <v>-2.4278448636974874E-5</v>
      </c>
    </row>
    <row r="135" spans="2:12" x14ac:dyDescent="0.2">
      <c r="B135" s="64" t="s">
        <v>192</v>
      </c>
      <c r="C135" s="69">
        <v>6.7036523347202958E-3</v>
      </c>
      <c r="D135" s="70">
        <v>8.1610372913031123E-2</v>
      </c>
      <c r="E135" s="158">
        <v>4326</v>
      </c>
      <c r="F135" s="167">
        <v>0</v>
      </c>
      <c r="G135" s="161"/>
      <c r="H135" s="191" t="s">
        <v>192</v>
      </c>
      <c r="I135" s="163">
        <v>1.4186718310659568E-3</v>
      </c>
      <c r="J135" s="74"/>
      <c r="K135" s="2">
        <f t="shared" si="8"/>
        <v>1.7266941664818958E-2</v>
      </c>
      <c r="L135" s="2">
        <f t="shared" si="9"/>
        <v>-1.1653276897364435E-4</v>
      </c>
    </row>
    <row r="136" spans="2:12" x14ac:dyDescent="0.2">
      <c r="B136" s="64" t="s">
        <v>193</v>
      </c>
      <c r="C136" s="69">
        <v>1.1558021266759131E-3</v>
      </c>
      <c r="D136" s="70">
        <v>3.3981365139324926E-2</v>
      </c>
      <c r="E136" s="158">
        <v>4326</v>
      </c>
      <c r="F136" s="167">
        <v>0</v>
      </c>
      <c r="G136" s="161"/>
      <c r="H136" s="191" t="s">
        <v>193</v>
      </c>
      <c r="I136" s="163">
        <v>-6.3638141048046716E-3</v>
      </c>
      <c r="J136" s="74"/>
      <c r="K136" s="2">
        <f t="shared" si="8"/>
        <v>-0.18705719351964933</v>
      </c>
      <c r="L136" s="2">
        <f t="shared" si="9"/>
        <v>2.1645127692623156E-4</v>
      </c>
    </row>
    <row r="137" spans="2:12" x14ac:dyDescent="0.2">
      <c r="B137" s="64" t="s">
        <v>194</v>
      </c>
      <c r="C137" s="69">
        <v>7.3971336107258433E-3</v>
      </c>
      <c r="D137" s="70">
        <v>8.5697804484805434E-2</v>
      </c>
      <c r="E137" s="158">
        <v>4326</v>
      </c>
      <c r="F137" s="167">
        <v>0</v>
      </c>
      <c r="G137" s="161"/>
      <c r="H137" s="191" t="s">
        <v>194</v>
      </c>
      <c r="I137" s="163">
        <v>-4.3767432280658151E-3</v>
      </c>
      <c r="J137" s="74"/>
      <c r="K137" s="2">
        <f t="shared" si="8"/>
        <v>-5.0694039360112741E-2</v>
      </c>
      <c r="L137" s="2">
        <f t="shared" si="9"/>
        <v>3.7778510934410978E-4</v>
      </c>
    </row>
    <row r="138" spans="2:12" x14ac:dyDescent="0.2">
      <c r="B138" s="64" t="s">
        <v>195</v>
      </c>
      <c r="C138" s="69">
        <v>2.0804438280166435E-3</v>
      </c>
      <c r="D138" s="70">
        <v>4.5569678605616226E-2</v>
      </c>
      <c r="E138" s="158">
        <v>4326</v>
      </c>
      <c r="F138" s="167">
        <v>0</v>
      </c>
      <c r="G138" s="161"/>
      <c r="H138" s="191" t="s">
        <v>195</v>
      </c>
      <c r="I138" s="163">
        <v>-1.5439643826255122E-5</v>
      </c>
      <c r="J138" s="74"/>
      <c r="K138" s="2">
        <f t="shared" si="8"/>
        <v>-3.3810908889427889E-4</v>
      </c>
      <c r="L138" s="2">
        <f t="shared" si="9"/>
        <v>7.0488343758362515E-7</v>
      </c>
    </row>
    <row r="139" spans="2:12" x14ac:dyDescent="0.2">
      <c r="B139" s="64" t="s">
        <v>196</v>
      </c>
      <c r="C139" s="69">
        <v>2.3116042533518261E-2</v>
      </c>
      <c r="D139" s="70">
        <v>0.15028942847507273</v>
      </c>
      <c r="E139" s="158">
        <v>4326</v>
      </c>
      <c r="F139" s="167">
        <v>0</v>
      </c>
      <c r="G139" s="161"/>
      <c r="H139" s="191" t="s">
        <v>196</v>
      </c>
      <c r="I139" s="163">
        <v>-2.6383262375331423E-2</v>
      </c>
      <c r="J139" s="74"/>
      <c r="K139" s="2">
        <f t="shared" si="8"/>
        <v>-0.17149167457486944</v>
      </c>
      <c r="L139" s="2">
        <f t="shared" si="9"/>
        <v>4.0580140694479279E-3</v>
      </c>
    </row>
    <row r="140" spans="2:12" x14ac:dyDescent="0.2">
      <c r="B140" s="64" t="s">
        <v>197</v>
      </c>
      <c r="C140" s="69">
        <v>5.0855293573740176E-3</v>
      </c>
      <c r="D140" s="70">
        <v>7.1139557305858844E-2</v>
      </c>
      <c r="E140" s="158">
        <v>4326</v>
      </c>
      <c r="F140" s="167">
        <v>0</v>
      </c>
      <c r="G140" s="161"/>
      <c r="H140" s="191" t="s">
        <v>197</v>
      </c>
      <c r="I140" s="163">
        <v>-5.4235244173018293E-3</v>
      </c>
      <c r="J140" s="74"/>
      <c r="K140" s="2">
        <f t="shared" si="8"/>
        <v>-7.5850105468857232E-2</v>
      </c>
      <c r="L140" s="2">
        <f t="shared" si="9"/>
        <v>3.8770964691330371E-4</v>
      </c>
    </row>
    <row r="141" spans="2:12" x14ac:dyDescent="0.2">
      <c r="B141" s="64" t="s">
        <v>198</v>
      </c>
      <c r="C141" s="69">
        <v>7.8594544613962078E-3</v>
      </c>
      <c r="D141" s="70">
        <v>8.8314700755606115E-2</v>
      </c>
      <c r="E141" s="158">
        <v>4326</v>
      </c>
      <c r="F141" s="167">
        <v>0</v>
      </c>
      <c r="G141" s="161"/>
      <c r="H141" s="191" t="s">
        <v>198</v>
      </c>
      <c r="I141" s="163">
        <v>-1.1814147141383007E-2</v>
      </c>
      <c r="J141" s="74"/>
      <c r="K141" s="2">
        <f t="shared" si="8"/>
        <v>-0.13272189442572524</v>
      </c>
      <c r="L141" s="2">
        <f t="shared" si="9"/>
        <v>1.0513849977806752E-3</v>
      </c>
    </row>
    <row r="142" spans="2:12" x14ac:dyDescent="0.2">
      <c r="B142" s="64" t="s">
        <v>199</v>
      </c>
      <c r="C142" s="69">
        <v>6.0101710587147483E-3</v>
      </c>
      <c r="D142" s="70">
        <v>7.7300906757573923E-2</v>
      </c>
      <c r="E142" s="158">
        <v>4326</v>
      </c>
      <c r="F142" s="167">
        <v>0</v>
      </c>
      <c r="G142" s="161"/>
      <c r="H142" s="191" t="s">
        <v>199</v>
      </c>
      <c r="I142" s="163">
        <v>-9.6699447956433964E-3</v>
      </c>
      <c r="J142" s="74"/>
      <c r="K142" s="3">
        <f t="shared" ref="K142:K145" si="10">((1-C142)/D142)*I142</f>
        <v>-0.12434300160847062</v>
      </c>
      <c r="L142" s="3">
        <f t="shared" ref="L142:L145" si="11">((0-C142)/D142)*I142</f>
        <v>7.5184140507447358E-4</v>
      </c>
    </row>
    <row r="143" spans="2:12" ht="15.75" customHeight="1" x14ac:dyDescent="0.2">
      <c r="B143" s="64" t="s">
        <v>200</v>
      </c>
      <c r="C143" s="69">
        <v>3.4674063800277394E-3</v>
      </c>
      <c r="D143" s="70">
        <v>5.8789305197615924E-2</v>
      </c>
      <c r="E143" s="158">
        <v>4326</v>
      </c>
      <c r="F143" s="167">
        <v>0</v>
      </c>
      <c r="G143" s="161"/>
      <c r="H143" s="191" t="s">
        <v>200</v>
      </c>
      <c r="I143" s="163">
        <v>8.3245319910845285E-4</v>
      </c>
      <c r="J143" s="74"/>
      <c r="K143" s="4">
        <f t="shared" si="10"/>
        <v>1.4110844528375733E-2</v>
      </c>
      <c r="L143" s="4">
        <f t="shared" si="11"/>
        <v>-4.9098276020792394E-5</v>
      </c>
    </row>
    <row r="144" spans="2:12" x14ac:dyDescent="0.2">
      <c r="B144" s="64" t="s">
        <v>201</v>
      </c>
      <c r="C144" s="69">
        <v>3.2362459546925564E-3</v>
      </c>
      <c r="D144" s="70">
        <v>5.6802451621426282E-2</v>
      </c>
      <c r="E144" s="158">
        <v>4326</v>
      </c>
      <c r="F144" s="167">
        <v>0</v>
      </c>
      <c r="G144" s="161"/>
      <c r="H144" s="191" t="s">
        <v>201</v>
      </c>
      <c r="I144" s="163">
        <v>2.659486561436498E-3</v>
      </c>
      <c r="J144" s="161"/>
      <c r="K144" s="4">
        <f t="shared" si="10"/>
        <v>4.6668404851218773E-2</v>
      </c>
      <c r="L144" s="4">
        <f t="shared" si="11"/>
        <v>-1.515207949714895E-4</v>
      </c>
    </row>
    <row r="145" spans="2:12" ht="15.75" thickBot="1" x14ac:dyDescent="0.25">
      <c r="B145" s="71" t="s">
        <v>202</v>
      </c>
      <c r="C145" s="72">
        <v>81.047530288909599</v>
      </c>
      <c r="D145" s="73">
        <v>673.1460483300682</v>
      </c>
      <c r="E145" s="159">
        <v>4326</v>
      </c>
      <c r="F145" s="168">
        <v>34</v>
      </c>
      <c r="G145" s="161"/>
      <c r="H145" s="193" t="s">
        <v>202</v>
      </c>
      <c r="I145" s="164">
        <v>3.1277741655181922E-4</v>
      </c>
      <c r="J145" s="161"/>
      <c r="K145" s="126" t="str">
        <f>"((landarea-"&amp;C145&amp;")/"&amp;D145&amp;")*("&amp;I145&amp;")"</f>
        <v>((landarea-81.0475302889096)/673.146048330068)*(0.000312777416551819)</v>
      </c>
      <c r="L145" s="4"/>
    </row>
    <row r="146" spans="2:12" ht="60" customHeight="1" thickTop="1" x14ac:dyDescent="0.2">
      <c r="B146" s="84" t="s">
        <v>48</v>
      </c>
      <c r="C146" s="84"/>
      <c r="D146" s="84"/>
      <c r="E146" s="84"/>
      <c r="F146" s="84"/>
      <c r="G146" s="161"/>
      <c r="H146" s="84" t="s">
        <v>7</v>
      </c>
      <c r="I146" s="84"/>
      <c r="J146" s="161"/>
    </row>
  </sheetData>
  <mergeCells count="7">
    <mergeCell ref="K5:L5"/>
    <mergeCell ref="B5:F5"/>
    <mergeCell ref="B6"/>
    <mergeCell ref="B146:F146"/>
    <mergeCell ref="H4:I4"/>
    <mergeCell ref="H5:H6"/>
    <mergeCell ref="H146:I146"/>
  </mergeCells>
  <pageMargins left="0.25" right="0.2" top="0.25" bottom="0.25" header="0.55000000000000004" footer="0.05"/>
  <pageSetup scale="8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28"/>
  <sheetViews>
    <sheetView workbookViewId="0">
      <selection activeCell="R73" sqref="R73"/>
    </sheetView>
  </sheetViews>
  <sheetFormatPr defaultRowHeight="15" x14ac:dyDescent="0.25"/>
  <cols>
    <col min="1" max="1" width="16.7109375" customWidth="1"/>
    <col min="2" max="2" width="9.85546875" customWidth="1"/>
    <col min="3" max="3" width="11.140625" customWidth="1"/>
    <col min="4" max="4" width="10.42578125" bestFit="1" customWidth="1"/>
    <col min="6" max="6" width="13" customWidth="1"/>
  </cols>
  <sheetData>
    <row r="1" spans="1:9" x14ac:dyDescent="0.25">
      <c r="A1" t="s">
        <v>12</v>
      </c>
    </row>
    <row r="3" spans="1:9" x14ac:dyDescent="0.25">
      <c r="A3" t="s">
        <v>13</v>
      </c>
    </row>
    <row r="5" spans="1:9" ht="15.75" customHeight="1" thickBot="1" x14ac:dyDescent="0.3">
      <c r="B5" s="88" t="s">
        <v>22</v>
      </c>
      <c r="C5" s="88"/>
      <c r="D5" s="88"/>
      <c r="E5" s="88"/>
      <c r="F5" s="88"/>
      <c r="G5" s="88"/>
      <c r="H5" s="88"/>
      <c r="I5" s="5"/>
    </row>
    <row r="6" spans="1:9" ht="25.5" customHeight="1" thickTop="1" x14ac:dyDescent="0.25">
      <c r="B6" s="89" t="s">
        <v>14</v>
      </c>
      <c r="C6" s="90"/>
      <c r="D6" s="93" t="s">
        <v>15</v>
      </c>
      <c r="E6" s="94"/>
      <c r="F6" s="32" t="s">
        <v>16</v>
      </c>
      <c r="G6" s="94" t="s">
        <v>17</v>
      </c>
      <c r="H6" s="96" t="s">
        <v>18</v>
      </c>
      <c r="I6" s="5"/>
    </row>
    <row r="7" spans="1:9" ht="15.75" thickBot="1" x14ac:dyDescent="0.3">
      <c r="B7" s="91"/>
      <c r="C7" s="92"/>
      <c r="D7" s="18" t="s">
        <v>19</v>
      </c>
      <c r="E7" s="33" t="s">
        <v>20</v>
      </c>
      <c r="F7" s="33" t="s">
        <v>21</v>
      </c>
      <c r="G7" s="95"/>
      <c r="H7" s="97"/>
      <c r="I7" s="5"/>
    </row>
    <row r="8" spans="1:9" ht="15.75" thickTop="1" x14ac:dyDescent="0.25">
      <c r="B8" s="85" t="s">
        <v>5</v>
      </c>
      <c r="C8" s="6" t="s">
        <v>204</v>
      </c>
      <c r="D8" s="20">
        <v>0.80746317051859129</v>
      </c>
      <c r="E8" s="21">
        <v>7.4976418949392757E-3</v>
      </c>
      <c r="F8" s="34"/>
      <c r="G8" s="35">
        <v>107.695617079766</v>
      </c>
      <c r="H8" s="36">
        <v>0</v>
      </c>
      <c r="I8" s="5"/>
    </row>
    <row r="9" spans="1:9" ht="36.75" thickBot="1" x14ac:dyDescent="0.3">
      <c r="B9" s="86"/>
      <c r="C9" s="37" t="s">
        <v>206</v>
      </c>
      <c r="D9" s="38">
        <v>0.71284721148687713</v>
      </c>
      <c r="E9" s="30">
        <v>7.4987080367000776E-3</v>
      </c>
      <c r="F9" s="30">
        <v>0.84850631555833955</v>
      </c>
      <c r="G9" s="29">
        <v>95.062670529119117</v>
      </c>
      <c r="H9" s="31">
        <v>0</v>
      </c>
      <c r="I9" s="5"/>
    </row>
    <row r="10" spans="1:9" ht="15.75" customHeight="1" thickTop="1" x14ac:dyDescent="0.25">
      <c r="B10" s="87" t="s">
        <v>44</v>
      </c>
      <c r="C10" s="87"/>
      <c r="D10" s="87"/>
      <c r="E10" s="87"/>
      <c r="F10" s="87"/>
      <c r="G10" s="87"/>
      <c r="H10" s="87"/>
      <c r="I10" s="5"/>
    </row>
    <row r="12" spans="1:9" x14ac:dyDescent="0.25">
      <c r="C12" t="s">
        <v>208</v>
      </c>
    </row>
    <row r="14" spans="1:9" x14ac:dyDescent="0.25">
      <c r="A14" t="s">
        <v>11</v>
      </c>
    </row>
    <row r="16" spans="1:9" ht="15.75" customHeight="1" thickBot="1" x14ac:dyDescent="0.3">
      <c r="B16" s="88" t="s">
        <v>22</v>
      </c>
      <c r="C16" s="88"/>
      <c r="D16" s="88"/>
      <c r="E16" s="88"/>
      <c r="F16" s="88"/>
      <c r="G16" s="88"/>
      <c r="H16" s="88"/>
      <c r="I16" s="5"/>
    </row>
    <row r="17" spans="1:9" ht="25.5" customHeight="1" thickTop="1" x14ac:dyDescent="0.25">
      <c r="B17" s="89" t="s">
        <v>14</v>
      </c>
      <c r="C17" s="90"/>
      <c r="D17" s="93" t="s">
        <v>15</v>
      </c>
      <c r="E17" s="94"/>
      <c r="F17" s="32" t="s">
        <v>16</v>
      </c>
      <c r="G17" s="94" t="s">
        <v>17</v>
      </c>
      <c r="H17" s="96" t="s">
        <v>18</v>
      </c>
      <c r="I17" s="5"/>
    </row>
    <row r="18" spans="1:9" ht="15.75" thickBot="1" x14ac:dyDescent="0.3">
      <c r="B18" s="91"/>
      <c r="C18" s="92"/>
      <c r="D18" s="18" t="s">
        <v>19</v>
      </c>
      <c r="E18" s="33" t="s">
        <v>20</v>
      </c>
      <c r="F18" s="33" t="s">
        <v>21</v>
      </c>
      <c r="G18" s="95"/>
      <c r="H18" s="97"/>
      <c r="I18" s="5"/>
    </row>
    <row r="19" spans="1:9" ht="15.75" thickTop="1" x14ac:dyDescent="0.25">
      <c r="B19" s="85" t="s">
        <v>5</v>
      </c>
      <c r="C19" s="6" t="s">
        <v>204</v>
      </c>
      <c r="D19" s="20">
        <v>-0.65646046479747888</v>
      </c>
      <c r="E19" s="21">
        <v>5.3411992453979863E-3</v>
      </c>
      <c r="F19" s="34"/>
      <c r="G19" s="35">
        <v>-122.90506956150151</v>
      </c>
      <c r="H19" s="36">
        <v>0</v>
      </c>
      <c r="I19" s="5"/>
    </row>
    <row r="20" spans="1:9" ht="36.75" thickBot="1" x14ac:dyDescent="0.3">
      <c r="B20" s="86"/>
      <c r="C20" s="37" t="s">
        <v>205</v>
      </c>
      <c r="D20" s="38">
        <v>0.393425349888116</v>
      </c>
      <c r="E20" s="30">
        <v>5.3418166893911866E-3</v>
      </c>
      <c r="F20" s="30">
        <v>0.74594718031861129</v>
      </c>
      <c r="G20" s="29">
        <v>73.650103094974455</v>
      </c>
      <c r="H20" s="31">
        <v>0</v>
      </c>
      <c r="I20" s="5"/>
    </row>
    <row r="21" spans="1:9" ht="15.75" customHeight="1" thickTop="1" x14ac:dyDescent="0.25">
      <c r="B21" s="87" t="s">
        <v>44</v>
      </c>
      <c r="C21" s="87"/>
      <c r="D21" s="87"/>
      <c r="E21" s="87"/>
      <c r="F21" s="87"/>
      <c r="G21" s="87"/>
      <c r="H21" s="87"/>
      <c r="I21" s="5"/>
    </row>
    <row r="23" spans="1:9" x14ac:dyDescent="0.25">
      <c r="C23" t="s">
        <v>209</v>
      </c>
    </row>
    <row r="26" spans="1:9" x14ac:dyDescent="0.25">
      <c r="A26" t="s">
        <v>23</v>
      </c>
    </row>
    <row r="28" spans="1:9" x14ac:dyDescent="0.25">
      <c r="B28" s="88" t="s">
        <v>24</v>
      </c>
      <c r="C28" s="88"/>
      <c r="D28" s="88"/>
      <c r="E28" s="5"/>
    </row>
    <row r="29" spans="1:9" ht="15.75" thickBot="1" x14ac:dyDescent="0.3">
      <c r="B29" s="172" t="s">
        <v>45</v>
      </c>
      <c r="C29" s="173"/>
      <c r="D29" s="173"/>
      <c r="E29" s="65535"/>
    </row>
    <row r="30" spans="1:9" ht="15.75" thickTop="1" x14ac:dyDescent="0.25">
      <c r="B30" s="101" t="s">
        <v>25</v>
      </c>
      <c r="C30" s="6" t="s">
        <v>26</v>
      </c>
      <c r="D30" s="7">
        <v>7842.9996089999959</v>
      </c>
      <c r="E30" s="65535"/>
    </row>
    <row r="31" spans="1:9" x14ac:dyDescent="0.25">
      <c r="B31" s="100"/>
      <c r="C31" s="9" t="s">
        <v>27</v>
      </c>
      <c r="D31" s="8">
        <v>0</v>
      </c>
      <c r="E31" s="65535"/>
    </row>
    <row r="32" spans="1:9" x14ac:dyDescent="0.25">
      <c r="B32" s="100" t="s">
        <v>1</v>
      </c>
      <c r="C32" s="102"/>
      <c r="D32" s="10">
        <v>-0.19687134496805253</v>
      </c>
      <c r="E32" s="65535"/>
    </row>
    <row r="33" spans="2:5" ht="15" customHeight="1" x14ac:dyDescent="0.25">
      <c r="B33" s="100" t="s">
        <v>46</v>
      </c>
      <c r="C33" s="102"/>
      <c r="D33" s="11">
        <v>9.1413130007820566E-3</v>
      </c>
      <c r="E33" s="65535"/>
    </row>
    <row r="34" spans="2:5" x14ac:dyDescent="0.25">
      <c r="B34" s="100" t="s">
        <v>28</v>
      </c>
      <c r="C34" s="102"/>
      <c r="D34" s="10">
        <v>-0.42787582734128921</v>
      </c>
      <c r="E34" s="65535"/>
    </row>
    <row r="35" spans="2:5" ht="15" customHeight="1" x14ac:dyDescent="0.25">
      <c r="B35" s="100" t="s">
        <v>29</v>
      </c>
      <c r="C35" s="102"/>
      <c r="D35" s="12" t="s">
        <v>210</v>
      </c>
      <c r="E35" s="65535"/>
    </row>
    <row r="36" spans="2:5" ht="15" customHeight="1" x14ac:dyDescent="0.25">
      <c r="B36" s="100" t="s">
        <v>30</v>
      </c>
      <c r="C36" s="102"/>
      <c r="D36" s="11">
        <v>0.80956118275419997</v>
      </c>
      <c r="E36" s="65535"/>
    </row>
    <row r="37" spans="2:5" ht="15" customHeight="1" x14ac:dyDescent="0.25">
      <c r="B37" s="100" t="s">
        <v>31</v>
      </c>
      <c r="C37" s="102"/>
      <c r="D37" s="13">
        <v>0.92572200590373255</v>
      </c>
      <c r="E37" s="65535"/>
    </row>
    <row r="38" spans="2:5" ht="15" customHeight="1" x14ac:dyDescent="0.25">
      <c r="B38" s="100" t="s">
        <v>32</v>
      </c>
      <c r="C38" s="102"/>
      <c r="D38" s="13">
        <v>2.7653588191341675E-2</v>
      </c>
      <c r="E38" s="65535"/>
    </row>
    <row r="39" spans="2:5" ht="15" customHeight="1" x14ac:dyDescent="0.25">
      <c r="B39" s="100" t="s">
        <v>33</v>
      </c>
      <c r="C39" s="102"/>
      <c r="D39" s="13">
        <v>-0.15025932034090905</v>
      </c>
      <c r="E39" s="65535"/>
    </row>
    <row r="40" spans="2:5" ht="15" customHeight="1" x14ac:dyDescent="0.25">
      <c r="B40" s="100" t="s">
        <v>34</v>
      </c>
      <c r="C40" s="102"/>
      <c r="D40" s="13">
        <v>5.5300132233640262E-2</v>
      </c>
      <c r="E40" s="65535"/>
    </row>
    <row r="41" spans="2:5" x14ac:dyDescent="0.25">
      <c r="B41" s="100" t="s">
        <v>35</v>
      </c>
      <c r="C41" s="102"/>
      <c r="D41" s="14">
        <v>-2.9871391914903294</v>
      </c>
      <c r="E41" s="65535"/>
    </row>
    <row r="42" spans="2:5" x14ac:dyDescent="0.25">
      <c r="B42" s="100" t="s">
        <v>36</v>
      </c>
      <c r="C42" s="102"/>
      <c r="D42" s="14">
        <v>1.9415643761408321</v>
      </c>
      <c r="E42" s="65535"/>
    </row>
    <row r="43" spans="2:5" x14ac:dyDescent="0.25">
      <c r="B43" s="100" t="s">
        <v>37</v>
      </c>
      <c r="C43" s="15" t="s">
        <v>38</v>
      </c>
      <c r="D43" s="10">
        <v>-0.85992158758390924</v>
      </c>
      <c r="E43" s="65535"/>
    </row>
    <row r="44" spans="2:5" x14ac:dyDescent="0.25">
      <c r="B44" s="100"/>
      <c r="C44" s="15" t="s">
        <v>39</v>
      </c>
      <c r="D44" s="10">
        <v>-0.58417899461999745</v>
      </c>
      <c r="E44" s="65535"/>
    </row>
    <row r="45" spans="2:5" x14ac:dyDescent="0.25">
      <c r="B45" s="100"/>
      <c r="C45" s="15" t="s">
        <v>40</v>
      </c>
      <c r="D45" s="10">
        <v>-0.24493851706317588</v>
      </c>
      <c r="E45" s="65535"/>
    </row>
    <row r="46" spans="2:5" ht="15.75" thickBot="1" x14ac:dyDescent="0.3">
      <c r="B46" s="86"/>
      <c r="C46" s="16" t="s">
        <v>41</v>
      </c>
      <c r="D46" s="17">
        <v>0.40644850385344344</v>
      </c>
      <c r="E46" s="5"/>
    </row>
    <row r="47" spans="2:5" ht="31.5" customHeight="1" thickTop="1" x14ac:dyDescent="0.25">
      <c r="B47" s="87" t="s">
        <v>51</v>
      </c>
      <c r="C47" s="87"/>
      <c r="D47" s="87"/>
      <c r="E47" s="5"/>
    </row>
    <row r="49" spans="1:1" x14ac:dyDescent="0.25">
      <c r="A49" t="s">
        <v>42</v>
      </c>
    </row>
    <row r="78" spans="1:17" x14ac:dyDescent="0.25">
      <c r="A78" t="s">
        <v>203</v>
      </c>
    </row>
    <row r="79" spans="1:17" ht="15.75" thickBot="1" x14ac:dyDescent="0.3"/>
    <row r="80" spans="1:17" ht="16.5" thickTop="1" thickBot="1" x14ac:dyDescent="0.3">
      <c r="A80" s="98" t="s">
        <v>47</v>
      </c>
      <c r="B80" s="93" t="s">
        <v>52</v>
      </c>
      <c r="C80" s="94"/>
      <c r="D80" s="94"/>
      <c r="E80" s="94"/>
      <c r="F80" s="94"/>
      <c r="G80" s="94" t="s">
        <v>53</v>
      </c>
      <c r="H80" s="94"/>
      <c r="I80" s="94"/>
      <c r="J80" s="94"/>
      <c r="K80" s="174"/>
      <c r="L80" s="188" t="s">
        <v>54</v>
      </c>
      <c r="M80" s="189"/>
      <c r="N80" s="189"/>
      <c r="O80" s="189"/>
      <c r="P80" s="190"/>
      <c r="Q80" s="179"/>
    </row>
    <row r="81" spans="1:17" ht="15.75" thickBot="1" x14ac:dyDescent="0.3">
      <c r="A81" s="99"/>
      <c r="B81" s="18" t="s">
        <v>55</v>
      </c>
      <c r="C81" s="33" t="s">
        <v>56</v>
      </c>
      <c r="D81" s="33" t="s">
        <v>57</v>
      </c>
      <c r="E81" s="33" t="s">
        <v>58</v>
      </c>
      <c r="F81" s="33" t="s">
        <v>59</v>
      </c>
      <c r="G81" s="33" t="s">
        <v>55</v>
      </c>
      <c r="H81" s="33" t="s">
        <v>56</v>
      </c>
      <c r="I81" s="33" t="s">
        <v>57</v>
      </c>
      <c r="J81" s="33" t="s">
        <v>58</v>
      </c>
      <c r="K81" s="33" t="s">
        <v>59</v>
      </c>
      <c r="L81" s="185" t="s">
        <v>55</v>
      </c>
      <c r="M81" s="185" t="s">
        <v>56</v>
      </c>
      <c r="N81" s="185" t="s">
        <v>57</v>
      </c>
      <c r="O81" s="186" t="s">
        <v>58</v>
      </c>
      <c r="P81" s="187" t="s">
        <v>59</v>
      </c>
      <c r="Q81" s="180"/>
    </row>
    <row r="82" spans="1:17" ht="36.75" thickTop="1" x14ac:dyDescent="0.25">
      <c r="A82" s="19" t="s">
        <v>60</v>
      </c>
      <c r="B82" s="20">
        <v>9.258155352398291E-2</v>
      </c>
      <c r="C82" s="21">
        <v>9.3229416924071745E-2</v>
      </c>
      <c r="D82" s="21">
        <v>0.11060721094433602</v>
      </c>
      <c r="E82" s="21">
        <v>0.13196901480147891</v>
      </c>
      <c r="F82" s="21">
        <v>0.65155587073532717</v>
      </c>
      <c r="G82" s="21">
        <v>0.16040286267657991</v>
      </c>
      <c r="H82" s="21">
        <v>0.26720887941862997</v>
      </c>
      <c r="I82" s="21">
        <v>0.48320637563689212</v>
      </c>
      <c r="J82" s="21">
        <v>0.93915073897203138</v>
      </c>
      <c r="K82" s="21">
        <v>0.99069515259961682</v>
      </c>
      <c r="L82" s="21">
        <v>9.1131928120471314E-2</v>
      </c>
      <c r="M82" s="21">
        <v>0.10178914799747556</v>
      </c>
      <c r="N82" s="21">
        <v>0.10228577736287511</v>
      </c>
      <c r="O82" s="175">
        <v>9.2333301579213517E-2</v>
      </c>
      <c r="P82" s="181">
        <v>0.1197119478675519</v>
      </c>
      <c r="Q82" s="180"/>
    </row>
    <row r="83" spans="1:17" ht="36" x14ac:dyDescent="0.25">
      <c r="A83" s="22" t="s">
        <v>61</v>
      </c>
      <c r="B83" s="23">
        <v>0.18386477348644012</v>
      </c>
      <c r="C83" s="24">
        <v>0.21548573058026299</v>
      </c>
      <c r="D83" s="24">
        <v>0.28544785605192768</v>
      </c>
      <c r="E83" s="24">
        <v>0.39765048250887508</v>
      </c>
      <c r="F83" s="24">
        <v>0.24532844974325571</v>
      </c>
      <c r="G83" s="24">
        <v>0.50854024138959575</v>
      </c>
      <c r="H83" s="24">
        <v>0.53916911998622929</v>
      </c>
      <c r="I83" s="24">
        <v>0.42018634814918299</v>
      </c>
      <c r="J83" s="24">
        <v>5.3612174287080649E-2</v>
      </c>
      <c r="K83" s="25">
        <v>0</v>
      </c>
      <c r="L83" s="24">
        <v>0.17979837275593805</v>
      </c>
      <c r="M83" s="24">
        <v>0.17807438829478203</v>
      </c>
      <c r="N83" s="24">
        <v>0.23481599262703645</v>
      </c>
      <c r="O83" s="176">
        <v>0.29381806923676407</v>
      </c>
      <c r="P83" s="182">
        <v>0.37794414876285781</v>
      </c>
      <c r="Q83" s="180"/>
    </row>
    <row r="84" spans="1:17" ht="36" x14ac:dyDescent="0.25">
      <c r="A84" s="22" t="s">
        <v>62</v>
      </c>
      <c r="B84" s="23">
        <v>4.8791351391340838E-2</v>
      </c>
      <c r="C84" s="24">
        <v>3.012483683275936E-2</v>
      </c>
      <c r="D84" s="24">
        <v>1.4973951175556688E-2</v>
      </c>
      <c r="E84" s="24">
        <v>1.1938550973367953E-2</v>
      </c>
      <c r="F84" s="24">
        <v>5.202171574949831E-3</v>
      </c>
      <c r="G84" s="24">
        <v>3.571219349055315E-2</v>
      </c>
      <c r="H84" s="24">
        <v>1.6456525468459524E-2</v>
      </c>
      <c r="I84" s="24">
        <v>1.3562163897753964E-2</v>
      </c>
      <c r="J84" s="25">
        <v>0</v>
      </c>
      <c r="K84" s="25">
        <v>0</v>
      </c>
      <c r="L84" s="24">
        <v>5.9799728745395936E-2</v>
      </c>
      <c r="M84" s="24">
        <v>2.6539369969665674E-2</v>
      </c>
      <c r="N84" s="24">
        <v>2.195758305099188E-2</v>
      </c>
      <c r="O84" s="176">
        <v>1.0765673937975315E-2</v>
      </c>
      <c r="P84" s="182">
        <v>6.7265808234364946E-3</v>
      </c>
      <c r="Q84" s="180"/>
    </row>
    <row r="85" spans="1:17" ht="48" x14ac:dyDescent="0.25">
      <c r="A85" s="22" t="s">
        <v>63</v>
      </c>
      <c r="B85" s="23">
        <v>0.21635020125627957</v>
      </c>
      <c r="C85" s="24">
        <v>0.18069012831276585</v>
      </c>
      <c r="D85" s="24">
        <v>0.15274008006013032</v>
      </c>
      <c r="E85" s="24">
        <v>0.11869743707770292</v>
      </c>
      <c r="F85" s="24">
        <v>3.1369168939871551E-2</v>
      </c>
      <c r="G85" s="24">
        <v>4.9692230294433024E-2</v>
      </c>
      <c r="H85" s="24">
        <v>6.2347817230513934E-2</v>
      </c>
      <c r="I85" s="24">
        <v>4.3218150118410528E-2</v>
      </c>
      <c r="J85" s="24">
        <v>5.6374823554185731E-3</v>
      </c>
      <c r="K85" s="25">
        <v>0</v>
      </c>
      <c r="L85" s="24">
        <v>0.21479392554135993</v>
      </c>
      <c r="M85" s="24">
        <v>0.19848431099017347</v>
      </c>
      <c r="N85" s="24">
        <v>0.17479012616336795</v>
      </c>
      <c r="O85" s="176">
        <v>0.16270610098134622</v>
      </c>
      <c r="P85" s="182">
        <v>0.12446372011285603</v>
      </c>
      <c r="Q85" s="180"/>
    </row>
    <row r="86" spans="1:17" ht="48" x14ac:dyDescent="0.25">
      <c r="A86" s="22" t="s">
        <v>64</v>
      </c>
      <c r="B86" s="23">
        <v>9.4046625292151534E-2</v>
      </c>
      <c r="C86" s="24">
        <v>0.1284241991291927</v>
      </c>
      <c r="D86" s="24">
        <v>0.14287910114435678</v>
      </c>
      <c r="E86" s="24">
        <v>0.12303059236619138</v>
      </c>
      <c r="F86" s="24">
        <v>1.9563713109848408E-2</v>
      </c>
      <c r="G86" s="24">
        <v>0.10633232721165459</v>
      </c>
      <c r="H86" s="24">
        <v>5.5284889258855552E-2</v>
      </c>
      <c r="I86" s="24">
        <v>2.0668576195262453E-2</v>
      </c>
      <c r="J86" s="24">
        <v>1.5996043854700403E-3</v>
      </c>
      <c r="K86" s="25">
        <v>0</v>
      </c>
      <c r="L86" s="24">
        <v>7.3703223983792518E-2</v>
      </c>
      <c r="M86" s="24">
        <v>0.1249112319635118</v>
      </c>
      <c r="N86" s="24">
        <v>0.1312653529726579</v>
      </c>
      <c r="O86" s="176">
        <v>0.16671308675353799</v>
      </c>
      <c r="P86" s="182">
        <v>0.11674043763514676</v>
      </c>
      <c r="Q86" s="180"/>
    </row>
    <row r="87" spans="1:17" ht="36" x14ac:dyDescent="0.25">
      <c r="A87" s="22" t="s">
        <v>65</v>
      </c>
      <c r="B87" s="23">
        <v>2.4847875728635008E-2</v>
      </c>
      <c r="C87" s="24">
        <v>2.4240109788278764E-2</v>
      </c>
      <c r="D87" s="24">
        <v>2.4347803598661396E-2</v>
      </c>
      <c r="E87" s="24">
        <v>2.33990457137369E-2</v>
      </c>
      <c r="F87" s="24">
        <v>6.6766861711954105E-3</v>
      </c>
      <c r="G87" s="24">
        <v>3.874012358826253E-3</v>
      </c>
      <c r="H87" s="24">
        <v>4.8368823381285666E-3</v>
      </c>
      <c r="I87" s="25">
        <v>0</v>
      </c>
      <c r="J87" s="25">
        <v>0</v>
      </c>
      <c r="K87" s="25">
        <v>0</v>
      </c>
      <c r="L87" s="24">
        <v>2.5458265022873267E-2</v>
      </c>
      <c r="M87" s="24">
        <v>2.4245486137200404E-2</v>
      </c>
      <c r="N87" s="24">
        <v>2.7075153057862292E-2</v>
      </c>
      <c r="O87" s="176">
        <v>2.2357906305059311E-2</v>
      </c>
      <c r="P87" s="182">
        <v>3.5216404943238952E-2</v>
      </c>
      <c r="Q87" s="180"/>
    </row>
    <row r="88" spans="1:17" ht="36" x14ac:dyDescent="0.25">
      <c r="A88" s="22" t="s">
        <v>66</v>
      </c>
      <c r="B88" s="23">
        <v>4.5205967590444202E-3</v>
      </c>
      <c r="C88" s="24">
        <v>4.3015589648501412E-3</v>
      </c>
      <c r="D88" s="24">
        <v>8.0025419566159012E-3</v>
      </c>
      <c r="E88" s="24">
        <v>2.6695903473609971E-3</v>
      </c>
      <c r="F88" s="25">
        <v>0</v>
      </c>
      <c r="G88" s="24">
        <v>9.7239423313073836E-3</v>
      </c>
      <c r="H88" s="24">
        <v>1.443804927610947E-3</v>
      </c>
      <c r="I88" s="25">
        <v>0</v>
      </c>
      <c r="J88" s="25">
        <v>0</v>
      </c>
      <c r="K88" s="25">
        <v>0</v>
      </c>
      <c r="L88" s="24">
        <v>2.4667396212263194E-3</v>
      </c>
      <c r="M88" s="24">
        <v>5.2442494270425379E-3</v>
      </c>
      <c r="N88" s="24">
        <v>4.3197290014695966E-3</v>
      </c>
      <c r="O88" s="176">
        <v>8.0522034331559477E-3</v>
      </c>
      <c r="P88" s="182">
        <v>2.120995171178914E-3</v>
      </c>
      <c r="Q88" s="180"/>
    </row>
    <row r="89" spans="1:17" ht="36" x14ac:dyDescent="0.25">
      <c r="A89" s="22" t="s">
        <v>67</v>
      </c>
      <c r="B89" s="23">
        <v>1.2681833346933251E-2</v>
      </c>
      <c r="C89" s="24">
        <v>1.4823494733256063E-2</v>
      </c>
      <c r="D89" s="24">
        <v>1.8085503942494405E-2</v>
      </c>
      <c r="E89" s="24">
        <v>9.2907032767365529E-3</v>
      </c>
      <c r="F89" s="24">
        <v>3.1184040323448841E-3</v>
      </c>
      <c r="G89" s="24">
        <v>5.8049533439096289E-3</v>
      </c>
      <c r="H89" s="24">
        <v>1.703464156824611E-2</v>
      </c>
      <c r="I89" s="24">
        <v>5.8452473619055268E-3</v>
      </c>
      <c r="J89" s="25">
        <v>0</v>
      </c>
      <c r="K89" s="25">
        <v>0</v>
      </c>
      <c r="L89" s="24">
        <v>1.14895157367593E-2</v>
      </c>
      <c r="M89" s="24">
        <v>1.4938110855109604E-2</v>
      </c>
      <c r="N89" s="24">
        <v>2.1151770333163077E-2</v>
      </c>
      <c r="O89" s="176">
        <v>1.4558308652848633E-2</v>
      </c>
      <c r="P89" s="182">
        <v>5.4125160411653333E-3</v>
      </c>
      <c r="Q89" s="180"/>
    </row>
    <row r="90" spans="1:17" ht="36" x14ac:dyDescent="0.25">
      <c r="A90" s="22" t="s">
        <v>68</v>
      </c>
      <c r="B90" s="23">
        <v>3.5906606900017499E-2</v>
      </c>
      <c r="C90" s="24">
        <v>1.959591094277352E-2</v>
      </c>
      <c r="D90" s="24">
        <v>1.1301028792425753E-2</v>
      </c>
      <c r="E90" s="24">
        <v>1.32131645957083E-2</v>
      </c>
      <c r="F90" s="24">
        <v>1.048294660416257E-3</v>
      </c>
      <c r="G90" s="24">
        <v>2.0681257245281134E-2</v>
      </c>
      <c r="H90" s="24">
        <v>6.0864281843072271E-3</v>
      </c>
      <c r="I90" s="25">
        <v>0</v>
      </c>
      <c r="J90" s="25">
        <v>0</v>
      </c>
      <c r="K90" s="25">
        <v>0</v>
      </c>
      <c r="L90" s="24">
        <v>3.9783679686538842E-2</v>
      </c>
      <c r="M90" s="24">
        <v>2.1586812892543265E-2</v>
      </c>
      <c r="N90" s="24">
        <v>1.3307567648560028E-2</v>
      </c>
      <c r="O90" s="176">
        <v>1.4938318260241364E-2</v>
      </c>
      <c r="P90" s="182">
        <v>9.1220514971960369E-3</v>
      </c>
      <c r="Q90" s="180"/>
    </row>
    <row r="91" spans="1:17" ht="36" x14ac:dyDescent="0.25">
      <c r="A91" s="22" t="s">
        <v>69</v>
      </c>
      <c r="B91" s="23">
        <v>2.3068268673382174E-3</v>
      </c>
      <c r="C91" s="24">
        <v>2.7755231144321051E-3</v>
      </c>
      <c r="D91" s="24">
        <v>8.0189405719878536E-4</v>
      </c>
      <c r="E91" s="25">
        <v>0</v>
      </c>
      <c r="F91" s="24">
        <v>2.2415721628819829E-4</v>
      </c>
      <c r="G91" s="24">
        <v>2.3215894980216098E-3</v>
      </c>
      <c r="H91" s="25">
        <v>0</v>
      </c>
      <c r="I91" s="25">
        <v>0</v>
      </c>
      <c r="J91" s="25">
        <v>0</v>
      </c>
      <c r="K91" s="24">
        <v>9.1396990194567097E-4</v>
      </c>
      <c r="L91" s="24">
        <v>2.2602958057751218E-3</v>
      </c>
      <c r="M91" s="24">
        <v>3.0579318841597006E-3</v>
      </c>
      <c r="N91" s="24">
        <v>1.7279328384463418E-3</v>
      </c>
      <c r="O91" s="177">
        <v>0</v>
      </c>
      <c r="P91" s="183">
        <v>0</v>
      </c>
      <c r="Q91" s="180"/>
    </row>
    <row r="92" spans="1:17" ht="36" x14ac:dyDescent="0.25">
      <c r="A92" s="22" t="s">
        <v>70</v>
      </c>
      <c r="B92" s="23">
        <v>6.1572278270035252E-2</v>
      </c>
      <c r="C92" s="24">
        <v>6.6245379022002462E-2</v>
      </c>
      <c r="D92" s="24">
        <v>6.6936608059232849E-2</v>
      </c>
      <c r="E92" s="24">
        <v>6.9128274939805501E-2</v>
      </c>
      <c r="F92" s="24">
        <v>2.2386445979416227E-2</v>
      </c>
      <c r="G92" s="24">
        <v>7.0335708211535994E-2</v>
      </c>
      <c r="H92" s="24">
        <v>2.876785135244524E-2</v>
      </c>
      <c r="I92" s="24">
        <v>4.8153051061987778E-3</v>
      </c>
      <c r="J92" s="25">
        <v>0</v>
      </c>
      <c r="K92" s="25">
        <v>0</v>
      </c>
      <c r="L92" s="24">
        <v>6.45731734963568E-2</v>
      </c>
      <c r="M92" s="24">
        <v>6.2971492255325681E-2</v>
      </c>
      <c r="N92" s="24">
        <v>6.0995591066064177E-2</v>
      </c>
      <c r="O92" s="176">
        <v>6.5571606127984725E-2</v>
      </c>
      <c r="P92" s="182">
        <v>9.1472433219270302E-2</v>
      </c>
      <c r="Q92" s="180"/>
    </row>
    <row r="93" spans="1:17" ht="36" x14ac:dyDescent="0.25">
      <c r="A93" s="22" t="s">
        <v>71</v>
      </c>
      <c r="B93" s="23">
        <v>8.2213842014525911E-4</v>
      </c>
      <c r="C93" s="24">
        <v>1.7357763024861863E-3</v>
      </c>
      <c r="D93" s="24">
        <v>5.3870137493428382E-3</v>
      </c>
      <c r="E93" s="24">
        <v>2.4217708553716925E-3</v>
      </c>
      <c r="F93" s="24">
        <v>6.9459591425102021E-5</v>
      </c>
      <c r="G93" s="25">
        <v>0</v>
      </c>
      <c r="H93" s="25">
        <v>0</v>
      </c>
      <c r="I93" s="24">
        <v>2.8224913121290901E-4</v>
      </c>
      <c r="J93" s="25">
        <v>0</v>
      </c>
      <c r="K93" s="25">
        <v>0</v>
      </c>
      <c r="L93" s="25">
        <v>0</v>
      </c>
      <c r="M93" s="24">
        <v>1.0898274698247082E-3</v>
      </c>
      <c r="N93" s="24">
        <v>3.9356687246773821E-3</v>
      </c>
      <c r="O93" s="176">
        <v>8.7117919995501579E-3</v>
      </c>
      <c r="P93" s="183">
        <v>0</v>
      </c>
      <c r="Q93" s="180"/>
    </row>
    <row r="94" spans="1:17" ht="72" x14ac:dyDescent="0.25">
      <c r="A94" s="22" t="s">
        <v>72</v>
      </c>
      <c r="B94" s="23">
        <v>0.21975371087031853</v>
      </c>
      <c r="C94" s="24">
        <v>0.2170629163054841</v>
      </c>
      <c r="D94" s="24">
        <v>0.15848940646772114</v>
      </c>
      <c r="E94" s="24">
        <v>9.6591372543664136E-2</v>
      </c>
      <c r="F94" s="24">
        <v>1.0183473879825929E-2</v>
      </c>
      <c r="G94" s="24">
        <v>2.6578681948301364E-2</v>
      </c>
      <c r="H94" s="24">
        <v>4.9059088771825053E-4</v>
      </c>
      <c r="I94" s="24">
        <v>4.1433390337567606E-3</v>
      </c>
      <c r="J94" s="25">
        <v>0</v>
      </c>
      <c r="K94" s="25">
        <v>0</v>
      </c>
      <c r="L94" s="24">
        <v>0.23474115148351221</v>
      </c>
      <c r="M94" s="24">
        <v>0.23280024312699596</v>
      </c>
      <c r="N94" s="24">
        <v>0.20237175515282771</v>
      </c>
      <c r="O94" s="176">
        <v>0.13947363273232274</v>
      </c>
      <c r="P94" s="182">
        <v>0.11106876392610117</v>
      </c>
      <c r="Q94" s="180"/>
    </row>
    <row r="95" spans="1:17" ht="36" x14ac:dyDescent="0.25">
      <c r="A95" s="22" t="s">
        <v>73</v>
      </c>
      <c r="B95" s="23">
        <v>1.953627887337969E-3</v>
      </c>
      <c r="C95" s="24">
        <v>1.2650190473840388E-3</v>
      </c>
      <c r="D95" s="25">
        <v>0</v>
      </c>
      <c r="E95" s="25">
        <v>0</v>
      </c>
      <c r="F95" s="24">
        <v>3.2737043658379555E-3</v>
      </c>
      <c r="G95" s="25">
        <v>0</v>
      </c>
      <c r="H95" s="24">
        <v>8.7256937885518389E-4</v>
      </c>
      <c r="I95" s="24">
        <v>4.0722453694248201E-3</v>
      </c>
      <c r="J95" s="25">
        <v>0</v>
      </c>
      <c r="K95" s="24">
        <v>8.3908774984369945E-3</v>
      </c>
      <c r="L95" s="25">
        <v>0</v>
      </c>
      <c r="M95" s="24">
        <v>4.2673967361895491E-3</v>
      </c>
      <c r="N95" s="25">
        <v>0</v>
      </c>
      <c r="O95" s="177">
        <v>0</v>
      </c>
      <c r="P95" s="183">
        <v>0</v>
      </c>
      <c r="Q95" s="180"/>
    </row>
    <row r="96" spans="1:17" ht="48" x14ac:dyDescent="0.25">
      <c r="A96" s="22" t="s">
        <v>74</v>
      </c>
      <c r="B96" s="23">
        <v>1.8827448582674577E-4</v>
      </c>
      <c r="C96" s="24">
        <v>5.6456916708852933E-4</v>
      </c>
      <c r="D96" s="24">
        <v>4.5074844484614494E-3</v>
      </c>
      <c r="E96" s="24">
        <v>1.3105565511549172E-2</v>
      </c>
      <c r="F96" s="24">
        <v>0.60556852673455164</v>
      </c>
      <c r="G96" s="24">
        <v>1.768871011959312E-2</v>
      </c>
      <c r="H96" s="24">
        <v>8.8665615309494836E-2</v>
      </c>
      <c r="I96" s="24">
        <v>0.39811262163280575</v>
      </c>
      <c r="J96" s="24">
        <v>0.96769609626705644</v>
      </c>
      <c r="K96" s="24">
        <v>0.99587261045706021</v>
      </c>
      <c r="L96" s="25">
        <v>0</v>
      </c>
      <c r="M96" s="24">
        <v>2.4957683705483273E-4</v>
      </c>
      <c r="N96" s="24">
        <v>3.66020744563969E-3</v>
      </c>
      <c r="O96" s="176">
        <v>2.575510068940608E-3</v>
      </c>
      <c r="P96" s="182">
        <v>1.7634996489310245E-2</v>
      </c>
      <c r="Q96" s="180"/>
    </row>
    <row r="97" spans="1:17" ht="36" x14ac:dyDescent="0.25">
      <c r="A97" s="22" t="s">
        <v>75</v>
      </c>
      <c r="B97" s="26">
        <v>0</v>
      </c>
      <c r="C97" s="24">
        <v>1.6603071571133987E-3</v>
      </c>
      <c r="D97" s="25">
        <v>0</v>
      </c>
      <c r="E97" s="24">
        <v>4.9666995547251198E-3</v>
      </c>
      <c r="F97" s="24">
        <v>4.3676150007381804E-3</v>
      </c>
      <c r="G97" s="25">
        <v>0</v>
      </c>
      <c r="H97" s="24">
        <v>7.600545004777812E-3</v>
      </c>
      <c r="I97" s="25">
        <v>0</v>
      </c>
      <c r="J97" s="24">
        <v>6.598894622618875E-3</v>
      </c>
      <c r="K97" s="25">
        <v>0</v>
      </c>
      <c r="L97" s="25">
        <v>0</v>
      </c>
      <c r="M97" s="24">
        <v>2.2018960632340964E-3</v>
      </c>
      <c r="N97" s="25">
        <v>0</v>
      </c>
      <c r="O97" s="177">
        <v>0</v>
      </c>
      <c r="P97" s="182">
        <v>7.7512886803992155E-3</v>
      </c>
      <c r="Q97" s="180"/>
    </row>
    <row r="98" spans="1:17" ht="36" x14ac:dyDescent="0.25">
      <c r="A98" s="22" t="s">
        <v>76</v>
      </c>
      <c r="B98" s="23">
        <v>2.1099291859831004E-2</v>
      </c>
      <c r="C98" s="24">
        <v>1.3741874418857252E-2</v>
      </c>
      <c r="D98" s="24">
        <v>1.3244285985213338E-2</v>
      </c>
      <c r="E98" s="24">
        <v>2.8902548997510453E-2</v>
      </c>
      <c r="F98" s="24">
        <v>4.9724188432108574E-2</v>
      </c>
      <c r="G98" s="24">
        <v>2.4626094904648881E-2</v>
      </c>
      <c r="H98" s="24">
        <v>7.6776792169299779E-2</v>
      </c>
      <c r="I98" s="24">
        <v>0.11227204726598439</v>
      </c>
      <c r="J98" s="24">
        <v>2.3899010462380566E-3</v>
      </c>
      <c r="K98" s="25">
        <v>0</v>
      </c>
      <c r="L98" s="24">
        <v>1.8497910528703979E-2</v>
      </c>
      <c r="M98" s="24">
        <v>2.1961942184186265E-2</v>
      </c>
      <c r="N98" s="24">
        <v>6.408920993940072E-3</v>
      </c>
      <c r="O98" s="176">
        <v>1.8382247415482611E-2</v>
      </c>
      <c r="P98" s="182">
        <v>3.2336522195475753E-2</v>
      </c>
      <c r="Q98" s="180"/>
    </row>
    <row r="99" spans="1:17" ht="36" x14ac:dyDescent="0.25">
      <c r="A99" s="22" t="s">
        <v>77</v>
      </c>
      <c r="B99" s="23">
        <v>7.0111741005457137E-4</v>
      </c>
      <c r="C99" s="24">
        <v>8.3623294411863669E-4</v>
      </c>
      <c r="D99" s="25">
        <v>0</v>
      </c>
      <c r="E99" s="25">
        <v>0</v>
      </c>
      <c r="F99" s="24">
        <v>1.7031157388035408E-3</v>
      </c>
      <c r="G99" s="25">
        <v>0</v>
      </c>
      <c r="H99" s="25">
        <v>0</v>
      </c>
      <c r="I99" s="24">
        <v>9.1577515027122729E-4</v>
      </c>
      <c r="J99" s="24">
        <v>6.0222603449652462E-3</v>
      </c>
      <c r="K99" s="25">
        <v>0</v>
      </c>
      <c r="L99" s="24">
        <v>9.2943697239095721E-4</v>
      </c>
      <c r="M99" s="25">
        <v>0</v>
      </c>
      <c r="N99" s="24">
        <v>1.1087131094246604E-3</v>
      </c>
      <c r="O99" s="177">
        <v>0</v>
      </c>
      <c r="P99" s="183">
        <v>0</v>
      </c>
      <c r="Q99" s="180"/>
    </row>
    <row r="100" spans="1:17" ht="48" x14ac:dyDescent="0.25">
      <c r="A100" s="22" t="s">
        <v>78</v>
      </c>
      <c r="B100" s="23">
        <v>7.6143530592323178E-2</v>
      </c>
      <c r="C100" s="24">
        <v>0.11532808434061798</v>
      </c>
      <c r="D100" s="24">
        <v>9.2675231548135867E-2</v>
      </c>
      <c r="E100" s="24">
        <v>0.11886289971249189</v>
      </c>
      <c r="F100" s="24">
        <v>3.4523571868813781E-2</v>
      </c>
      <c r="G100" s="24">
        <v>0.10067802759320627</v>
      </c>
      <c r="H100" s="24">
        <v>0.12352012716526292</v>
      </c>
      <c r="I100" s="24">
        <v>2.7343457873477115E-2</v>
      </c>
      <c r="J100" s="24">
        <v>9.2885671925058339E-4</v>
      </c>
      <c r="K100" s="25">
        <v>0</v>
      </c>
      <c r="L100" s="24">
        <v>8.0257405335319221E-2</v>
      </c>
      <c r="M100" s="24">
        <v>8.2302642586124131E-2</v>
      </c>
      <c r="N100" s="24">
        <v>0.10994475493141262</v>
      </c>
      <c r="O100" s="176">
        <v>0.10612750907567305</v>
      </c>
      <c r="P100" s="182">
        <v>0.1191050437205641</v>
      </c>
      <c r="Q100" s="180"/>
    </row>
    <row r="101" spans="1:17" ht="36" x14ac:dyDescent="0.25">
      <c r="A101" s="22" t="s">
        <v>79</v>
      </c>
      <c r="B101" s="23">
        <v>0.87787649738705453</v>
      </c>
      <c r="C101" s="24">
        <v>0.84237732406593324</v>
      </c>
      <c r="D101" s="24">
        <v>0.86297919917066213</v>
      </c>
      <c r="E101" s="24">
        <v>0.79879495378733456</v>
      </c>
      <c r="F101" s="24">
        <v>0.25788016421687848</v>
      </c>
      <c r="G101" s="24">
        <v>0.82608051620036749</v>
      </c>
      <c r="H101" s="24">
        <v>0.64870673725166828</v>
      </c>
      <c r="I101" s="24">
        <v>0.35994761046433837</v>
      </c>
      <c r="J101" s="24">
        <v>3.5468329076568713E-3</v>
      </c>
      <c r="K101" s="25">
        <v>0</v>
      </c>
      <c r="L101" s="24">
        <v>0.8772483640282317</v>
      </c>
      <c r="M101" s="24">
        <v>0.87061255020070416</v>
      </c>
      <c r="N101" s="24">
        <v>0.84426935835071026</v>
      </c>
      <c r="O101" s="176">
        <v>0.85059024664859395</v>
      </c>
      <c r="P101" s="182">
        <v>0.78329750160569145</v>
      </c>
      <c r="Q101" s="180"/>
    </row>
    <row r="102" spans="1:17" ht="48" x14ac:dyDescent="0.25">
      <c r="A102" s="22" t="s">
        <v>80</v>
      </c>
      <c r="B102" s="23">
        <v>4.954869101461039E-3</v>
      </c>
      <c r="C102" s="24">
        <v>5.1369656122217701E-3</v>
      </c>
      <c r="D102" s="24">
        <v>1.6456877221276559E-3</v>
      </c>
      <c r="E102" s="24">
        <v>3.2295733381086087E-3</v>
      </c>
      <c r="F102" s="24">
        <v>1.0976054546244761E-3</v>
      </c>
      <c r="G102" s="24">
        <v>2.4174714728736166E-3</v>
      </c>
      <c r="H102" s="25">
        <v>0</v>
      </c>
      <c r="I102" s="24">
        <v>7.4023650239172188E-4</v>
      </c>
      <c r="J102" s="25">
        <v>0</v>
      </c>
      <c r="K102" s="25">
        <v>0</v>
      </c>
      <c r="L102" s="24">
        <v>5.2201024699330082E-3</v>
      </c>
      <c r="M102" s="24">
        <v>6.0660030797077529E-3</v>
      </c>
      <c r="N102" s="24">
        <v>4.2765896038233601E-3</v>
      </c>
      <c r="O102" s="177">
        <v>0</v>
      </c>
      <c r="P102" s="182">
        <v>4.7023110940697388E-3</v>
      </c>
      <c r="Q102" s="180"/>
    </row>
    <row r="103" spans="1:17" ht="36" x14ac:dyDescent="0.25">
      <c r="A103" s="22" t="s">
        <v>81</v>
      </c>
      <c r="B103" s="23">
        <v>1.0276730251815741E-3</v>
      </c>
      <c r="C103" s="24">
        <v>6.0564322105637579E-3</v>
      </c>
      <c r="D103" s="24">
        <v>9.7788653374982111E-4</v>
      </c>
      <c r="E103" s="24">
        <v>1.2728130401088466E-3</v>
      </c>
      <c r="F103" s="24">
        <v>3.1467897057490185E-4</v>
      </c>
      <c r="G103" s="24">
        <v>9.1622422538446876E-3</v>
      </c>
      <c r="H103" s="25">
        <v>0</v>
      </c>
      <c r="I103" s="24">
        <v>1.2786983659630478E-3</v>
      </c>
      <c r="J103" s="25">
        <v>0</v>
      </c>
      <c r="K103" s="25">
        <v>0</v>
      </c>
      <c r="L103" s="24">
        <v>1.3623357392569535E-3</v>
      </c>
      <c r="M103" s="24">
        <v>2.8553479201554751E-3</v>
      </c>
      <c r="N103" s="24">
        <v>5.1752924313453472E-3</v>
      </c>
      <c r="O103" s="177">
        <v>0</v>
      </c>
      <c r="P103" s="183">
        <v>0</v>
      </c>
      <c r="Q103" s="180"/>
    </row>
    <row r="104" spans="1:17" ht="36" x14ac:dyDescent="0.25">
      <c r="A104" s="22" t="s">
        <v>82</v>
      </c>
      <c r="B104" s="23">
        <v>5.8397774251986326E-4</v>
      </c>
      <c r="C104" s="24">
        <v>1.6052157787490445E-3</v>
      </c>
      <c r="D104" s="24">
        <v>2.8759511224967058E-3</v>
      </c>
      <c r="E104" s="24">
        <v>8.4526553997595413E-3</v>
      </c>
      <c r="F104" s="24">
        <v>5.6979819779007512E-3</v>
      </c>
      <c r="G104" s="24">
        <v>2.4663158055512452E-3</v>
      </c>
      <c r="H104" s="25">
        <v>0</v>
      </c>
      <c r="I104" s="25">
        <v>0</v>
      </c>
      <c r="J104" s="25">
        <v>0</v>
      </c>
      <c r="K104" s="25">
        <v>0</v>
      </c>
      <c r="L104" s="24">
        <v>7.7415065888767438E-4</v>
      </c>
      <c r="M104" s="25">
        <v>0</v>
      </c>
      <c r="N104" s="24">
        <v>3.8437719058097512E-3</v>
      </c>
      <c r="O104" s="176">
        <v>3.0939772636343213E-3</v>
      </c>
      <c r="P104" s="182">
        <v>1.6944303921833218E-2</v>
      </c>
      <c r="Q104" s="180"/>
    </row>
    <row r="105" spans="1:17" ht="24" x14ac:dyDescent="0.25">
      <c r="A105" s="22" t="s">
        <v>83</v>
      </c>
      <c r="B105" s="26">
        <v>0</v>
      </c>
      <c r="C105" s="25">
        <v>0</v>
      </c>
      <c r="D105" s="24">
        <v>2.0340849484320337E-3</v>
      </c>
      <c r="E105" s="25">
        <v>0</v>
      </c>
      <c r="F105" s="24">
        <v>4.7733779276169292E-4</v>
      </c>
      <c r="G105" s="25">
        <v>0</v>
      </c>
      <c r="H105" s="25">
        <v>0</v>
      </c>
      <c r="I105" s="25">
        <v>0</v>
      </c>
      <c r="J105" s="24">
        <v>4.1947129649749901E-4</v>
      </c>
      <c r="K105" s="25">
        <v>0</v>
      </c>
      <c r="L105" s="25">
        <v>0</v>
      </c>
      <c r="M105" s="25">
        <v>0</v>
      </c>
      <c r="N105" s="24">
        <v>2.6972772176322882E-3</v>
      </c>
      <c r="O105" s="177">
        <v>0</v>
      </c>
      <c r="P105" s="182">
        <v>4.9640846965064156E-4</v>
      </c>
      <c r="Q105" s="180"/>
    </row>
    <row r="106" spans="1:17" ht="60" x14ac:dyDescent="0.25">
      <c r="A106" s="22" t="s">
        <v>84</v>
      </c>
      <c r="B106" s="26">
        <v>0</v>
      </c>
      <c r="C106" s="25">
        <v>0</v>
      </c>
      <c r="D106" s="25">
        <v>0</v>
      </c>
      <c r="E106" s="25">
        <v>0</v>
      </c>
      <c r="F106" s="24">
        <v>1.1905810697464813E-2</v>
      </c>
      <c r="G106" s="25">
        <v>0</v>
      </c>
      <c r="H106" s="24">
        <v>5.4786034762041894E-4</v>
      </c>
      <c r="I106" s="24">
        <v>3.6936292475410602E-2</v>
      </c>
      <c r="J106" s="24">
        <v>6.8042538007277598E-3</v>
      </c>
      <c r="K106" s="24">
        <v>4.1273895429399191E-3</v>
      </c>
      <c r="L106" s="25">
        <v>0</v>
      </c>
      <c r="M106" s="25">
        <v>0</v>
      </c>
      <c r="N106" s="25">
        <v>0</v>
      </c>
      <c r="O106" s="177">
        <v>0</v>
      </c>
      <c r="P106" s="183">
        <v>0</v>
      </c>
      <c r="Q106" s="180"/>
    </row>
    <row r="107" spans="1:17" ht="48" x14ac:dyDescent="0.25">
      <c r="A107" s="22" t="s">
        <v>85</v>
      </c>
      <c r="B107" s="26">
        <v>0</v>
      </c>
      <c r="C107" s="25">
        <v>0</v>
      </c>
      <c r="D107" s="25">
        <v>0</v>
      </c>
      <c r="E107" s="25">
        <v>0</v>
      </c>
      <c r="F107" s="24">
        <v>1.0577339769994691E-3</v>
      </c>
      <c r="G107" s="25">
        <v>0</v>
      </c>
      <c r="H107" s="24">
        <v>1.392324770728219E-3</v>
      </c>
      <c r="I107" s="24">
        <v>2.9129082553361048E-3</v>
      </c>
      <c r="J107" s="25">
        <v>0</v>
      </c>
      <c r="K107" s="25">
        <v>0</v>
      </c>
      <c r="L107" s="25">
        <v>0</v>
      </c>
      <c r="M107" s="25">
        <v>0</v>
      </c>
      <c r="N107" s="25">
        <v>0</v>
      </c>
      <c r="O107" s="177">
        <v>0</v>
      </c>
      <c r="P107" s="183">
        <v>0</v>
      </c>
      <c r="Q107" s="180"/>
    </row>
    <row r="108" spans="1:17" ht="48" x14ac:dyDescent="0.25">
      <c r="A108" s="22" t="s">
        <v>86</v>
      </c>
      <c r="B108" s="26">
        <v>0</v>
      </c>
      <c r="C108" s="24">
        <v>3.1592783851667611E-3</v>
      </c>
      <c r="D108" s="24">
        <v>3.0402631511821285E-3</v>
      </c>
      <c r="E108" s="24">
        <v>3.345533432089042E-3</v>
      </c>
      <c r="F108" s="24">
        <v>5.861371088600343E-3</v>
      </c>
      <c r="G108" s="25">
        <v>0</v>
      </c>
      <c r="H108" s="24">
        <v>1.9405238264460839E-3</v>
      </c>
      <c r="I108" s="24">
        <v>1.3085088697239212E-2</v>
      </c>
      <c r="J108" s="24">
        <v>5.5934329949878427E-3</v>
      </c>
      <c r="K108" s="25">
        <v>0</v>
      </c>
      <c r="L108" s="25">
        <v>0</v>
      </c>
      <c r="M108" s="24">
        <v>4.8926916917923569E-4</v>
      </c>
      <c r="N108" s="24">
        <v>6.3938365971150032E-3</v>
      </c>
      <c r="O108" s="176">
        <v>1.3365151300628846E-3</v>
      </c>
      <c r="P108" s="182">
        <v>5.4807805435227357E-3</v>
      </c>
      <c r="Q108" s="180"/>
    </row>
    <row r="109" spans="1:17" ht="48" x14ac:dyDescent="0.25">
      <c r="A109" s="22" t="s">
        <v>87</v>
      </c>
      <c r="B109" s="23">
        <v>1.678783659174218E-2</v>
      </c>
      <c r="C109" s="24">
        <v>9.5337159195700294E-3</v>
      </c>
      <c r="D109" s="24">
        <v>1.6019925369538345E-2</v>
      </c>
      <c r="E109" s="24">
        <v>1.9066757226322961E-2</v>
      </c>
      <c r="F109" s="24">
        <v>1.9289457612525061E-2</v>
      </c>
      <c r="G109" s="24">
        <v>1.6880621649915689E-2</v>
      </c>
      <c r="H109" s="24">
        <v>4.94798232856506E-2</v>
      </c>
      <c r="I109" s="24">
        <v>4.5660829786619749E-2</v>
      </c>
      <c r="J109" s="25">
        <v>0</v>
      </c>
      <c r="K109" s="25">
        <v>0</v>
      </c>
      <c r="L109" s="24">
        <v>1.4865945005591588E-2</v>
      </c>
      <c r="M109" s="24">
        <v>1.3260771959653561E-2</v>
      </c>
      <c r="N109" s="24">
        <v>1.2221277413146558E-2</v>
      </c>
      <c r="O109" s="176">
        <v>1.7893994397612047E-2</v>
      </c>
      <c r="P109" s="182">
        <v>1.2250843279481827E-2</v>
      </c>
      <c r="Q109" s="180"/>
    </row>
    <row r="110" spans="1:17" ht="60" x14ac:dyDescent="0.25">
      <c r="A110" s="22" t="s">
        <v>88</v>
      </c>
      <c r="B110" s="23">
        <v>6.3693180400494767E-4</v>
      </c>
      <c r="C110" s="25">
        <v>0</v>
      </c>
      <c r="D110" s="25">
        <v>0</v>
      </c>
      <c r="E110" s="25">
        <v>0</v>
      </c>
      <c r="F110" s="24">
        <v>1.9550468829575464E-4</v>
      </c>
      <c r="G110" s="25">
        <v>0</v>
      </c>
      <c r="H110" s="25">
        <v>0</v>
      </c>
      <c r="I110" s="24">
        <v>7.9443353016305613E-4</v>
      </c>
      <c r="J110" s="25">
        <v>0</v>
      </c>
      <c r="K110" s="25">
        <v>0</v>
      </c>
      <c r="L110" s="24">
        <v>8.4434926168470547E-4</v>
      </c>
      <c r="M110" s="25">
        <v>0</v>
      </c>
      <c r="N110" s="25">
        <v>0</v>
      </c>
      <c r="O110" s="177">
        <v>0</v>
      </c>
      <c r="P110" s="183">
        <v>0</v>
      </c>
      <c r="Q110" s="180"/>
    </row>
    <row r="111" spans="1:17" ht="36" x14ac:dyDescent="0.25">
      <c r="A111" s="22" t="s">
        <v>89</v>
      </c>
      <c r="B111" s="23">
        <v>0.53134852722882908</v>
      </c>
      <c r="C111" s="24">
        <v>0.43517344243212364</v>
      </c>
      <c r="D111" s="24">
        <v>0.32471940895806406</v>
      </c>
      <c r="E111" s="24">
        <v>0.28961649358267461</v>
      </c>
      <c r="F111" s="24">
        <v>0.62711655971884595</v>
      </c>
      <c r="G111" s="24">
        <v>0.28199807139991373</v>
      </c>
      <c r="H111" s="24">
        <v>0.47278693150041462</v>
      </c>
      <c r="I111" s="24">
        <v>0.62795118052392185</v>
      </c>
      <c r="J111" s="24">
        <v>0.65781790316664857</v>
      </c>
      <c r="K111" s="24">
        <v>0.9584919513524045</v>
      </c>
      <c r="L111" s="24">
        <v>0.55381350746782199</v>
      </c>
      <c r="M111" s="24">
        <v>0.47914398738793984</v>
      </c>
      <c r="N111" s="24">
        <v>0.3958362960439365</v>
      </c>
      <c r="O111" s="176">
        <v>0.31010779771782238</v>
      </c>
      <c r="P111" s="182">
        <v>0.21200982867817619</v>
      </c>
      <c r="Q111" s="180"/>
    </row>
    <row r="112" spans="1:17" ht="24" x14ac:dyDescent="0.25">
      <c r="A112" s="22" t="s">
        <v>90</v>
      </c>
      <c r="B112" s="23">
        <v>0.11407621778138199</v>
      </c>
      <c r="C112" s="24">
        <v>0.26719158916983315</v>
      </c>
      <c r="D112" s="24">
        <v>0.45413290598518607</v>
      </c>
      <c r="E112" s="24">
        <v>0.59823478169765021</v>
      </c>
      <c r="F112" s="24">
        <v>0.34046331897927223</v>
      </c>
      <c r="G112" s="24">
        <v>0.59330207475411223</v>
      </c>
      <c r="H112" s="24">
        <v>0.50083496778626457</v>
      </c>
      <c r="I112" s="24">
        <v>0.33585471967831276</v>
      </c>
      <c r="J112" s="24">
        <v>0.33009925159241049</v>
      </c>
      <c r="K112" s="24">
        <v>2.3179895438233827E-2</v>
      </c>
      <c r="L112" s="24">
        <v>8.2222613948121179E-2</v>
      </c>
      <c r="M112" s="24">
        <v>0.21010688975793965</v>
      </c>
      <c r="N112" s="24">
        <v>0.33235368301533069</v>
      </c>
      <c r="O112" s="176">
        <v>0.48445011409627259</v>
      </c>
      <c r="P112" s="182">
        <v>0.66150272107424835</v>
      </c>
      <c r="Q112" s="180"/>
    </row>
    <row r="113" spans="1:17" ht="36" x14ac:dyDescent="0.25">
      <c r="A113" s="22" t="s">
        <v>91</v>
      </c>
      <c r="B113" s="23">
        <v>6.8540676297746198E-4</v>
      </c>
      <c r="C113" s="24">
        <v>5.0015993134159935E-3</v>
      </c>
      <c r="D113" s="24">
        <v>3.380127874113036E-3</v>
      </c>
      <c r="E113" s="24">
        <v>6.3551537613921296E-3</v>
      </c>
      <c r="F113" s="24">
        <v>7.3742834021907309E-3</v>
      </c>
      <c r="G113" s="24">
        <v>5.4236173023567572E-3</v>
      </c>
      <c r="H113" s="24">
        <v>4.9163402181015741E-3</v>
      </c>
      <c r="I113" s="24">
        <v>7.9868432318226917E-3</v>
      </c>
      <c r="J113" s="24">
        <v>3.0231127146258135E-3</v>
      </c>
      <c r="K113" s="24">
        <v>9.8637417592974618E-4</v>
      </c>
      <c r="L113" s="25">
        <v>0</v>
      </c>
      <c r="M113" s="24">
        <v>3.8039916547958127E-3</v>
      </c>
      <c r="N113" s="24">
        <v>3.3682766910890075E-3</v>
      </c>
      <c r="O113" s="176">
        <v>4.7094889229633112E-3</v>
      </c>
      <c r="P113" s="182">
        <v>1.1057502791594266E-2</v>
      </c>
      <c r="Q113" s="180"/>
    </row>
    <row r="114" spans="1:17" ht="36" x14ac:dyDescent="0.25">
      <c r="A114" s="22" t="s">
        <v>92</v>
      </c>
      <c r="B114" s="23">
        <v>3.7128147941572101E-3</v>
      </c>
      <c r="C114" s="24">
        <v>1.8996106942127679E-3</v>
      </c>
      <c r="D114" s="24">
        <v>4.3081922309133273E-3</v>
      </c>
      <c r="E114" s="24">
        <v>1.2360093480112856E-4</v>
      </c>
      <c r="F114" s="24">
        <v>1.1307810615723515E-2</v>
      </c>
      <c r="G114" s="25">
        <v>0</v>
      </c>
      <c r="H114" s="24">
        <v>4.0606185274063176E-3</v>
      </c>
      <c r="I114" s="24">
        <v>1.6094574465375395E-2</v>
      </c>
      <c r="J114" s="24">
        <v>9.0597325263147323E-3</v>
      </c>
      <c r="K114" s="24">
        <v>1.7341779033431759E-2</v>
      </c>
      <c r="L114" s="24">
        <v>2.4504380654453177E-3</v>
      </c>
      <c r="M114" s="24">
        <v>3.0397036427359356E-3</v>
      </c>
      <c r="N114" s="24">
        <v>3.5309281695635555E-3</v>
      </c>
      <c r="O114" s="176">
        <v>4.1300635214347198E-3</v>
      </c>
      <c r="P114" s="183">
        <v>0</v>
      </c>
      <c r="Q114" s="180"/>
    </row>
    <row r="115" spans="1:17" ht="36" x14ac:dyDescent="0.25">
      <c r="A115" s="22" t="s">
        <v>93</v>
      </c>
      <c r="B115" s="23">
        <v>8.4847572170442637E-4</v>
      </c>
      <c r="C115" s="25">
        <v>0</v>
      </c>
      <c r="D115" s="24">
        <v>4.3354771334554732E-5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4">
        <v>7.6958813625273097E-4</v>
      </c>
      <c r="M115" s="24">
        <v>3.5518112266152779E-4</v>
      </c>
      <c r="N115" s="24">
        <v>5.7490144198006549E-5</v>
      </c>
      <c r="O115" s="177">
        <v>0</v>
      </c>
      <c r="P115" s="183">
        <v>0</v>
      </c>
      <c r="Q115" s="180"/>
    </row>
    <row r="116" spans="1:17" ht="36" x14ac:dyDescent="0.25">
      <c r="A116" s="22" t="s">
        <v>94</v>
      </c>
      <c r="B116" s="23">
        <v>8.9134725309023162E-4</v>
      </c>
      <c r="C116" s="24">
        <v>2.6152747314510381E-3</v>
      </c>
      <c r="D116" s="25">
        <v>0</v>
      </c>
      <c r="E116" s="24">
        <v>1.5192797260972843E-4</v>
      </c>
      <c r="F116" s="25">
        <v>0</v>
      </c>
      <c r="G116" s="25">
        <v>0</v>
      </c>
      <c r="H116" s="25">
        <v>0</v>
      </c>
      <c r="I116" s="25">
        <v>0</v>
      </c>
      <c r="J116" s="25">
        <v>0</v>
      </c>
      <c r="K116" s="25">
        <v>0</v>
      </c>
      <c r="L116" s="24">
        <v>1.0953537477881518E-3</v>
      </c>
      <c r="M116" s="24">
        <v>8.6258345196746079E-5</v>
      </c>
      <c r="N116" s="24">
        <v>3.4674421761305978E-3</v>
      </c>
      <c r="O116" s="177">
        <v>0</v>
      </c>
      <c r="P116" s="182">
        <v>2.0111219729343057E-4</v>
      </c>
      <c r="Q116" s="180"/>
    </row>
    <row r="117" spans="1:17" ht="36" x14ac:dyDescent="0.25">
      <c r="A117" s="22" t="s">
        <v>95</v>
      </c>
      <c r="B117" s="23">
        <v>2.9005411692222889E-3</v>
      </c>
      <c r="C117" s="24">
        <v>1.6126545769096906E-3</v>
      </c>
      <c r="D117" s="24">
        <v>1.430759462153344E-3</v>
      </c>
      <c r="E117" s="24">
        <v>3.3676233356814229E-4</v>
      </c>
      <c r="F117" s="24">
        <v>1.5760826420566964E-3</v>
      </c>
      <c r="G117" s="24">
        <v>1.3701754475284697E-3</v>
      </c>
      <c r="H117" s="25">
        <v>0</v>
      </c>
      <c r="I117" s="24">
        <v>5.9267962818280485E-4</v>
      </c>
      <c r="J117" s="25">
        <v>0</v>
      </c>
      <c r="K117" s="25">
        <v>0</v>
      </c>
      <c r="L117" s="24">
        <v>3.8451052048578457E-3</v>
      </c>
      <c r="M117" s="24">
        <v>2.1386993057522421E-3</v>
      </c>
      <c r="N117" s="25">
        <v>0</v>
      </c>
      <c r="O117" s="176">
        <v>1.896215164416774E-3</v>
      </c>
      <c r="P117" s="182">
        <v>1.8962696467484472E-3</v>
      </c>
      <c r="Q117" s="180"/>
    </row>
    <row r="118" spans="1:17" ht="24" x14ac:dyDescent="0.25">
      <c r="A118" s="22" t="s">
        <v>96</v>
      </c>
      <c r="B118" s="23">
        <v>0.19107936007500353</v>
      </c>
      <c r="C118" s="24">
        <v>0.17335670170881137</v>
      </c>
      <c r="D118" s="24">
        <v>0.13961732544227604</v>
      </c>
      <c r="E118" s="24">
        <v>7.4533229330636067E-2</v>
      </c>
      <c r="F118" s="24">
        <v>7.8486426299538802E-3</v>
      </c>
      <c r="G118" s="24">
        <v>6.6829031559269267E-2</v>
      </c>
      <c r="H118" s="24">
        <v>1.6727267877983367E-2</v>
      </c>
      <c r="I118" s="24">
        <v>6.8909764012076245E-3</v>
      </c>
      <c r="J118" s="25">
        <v>0</v>
      </c>
      <c r="K118" s="25">
        <v>0</v>
      </c>
      <c r="L118" s="24">
        <v>0.18919135058399505</v>
      </c>
      <c r="M118" s="24">
        <v>0.18692894200312013</v>
      </c>
      <c r="N118" s="24">
        <v>0.16451637713408973</v>
      </c>
      <c r="O118" s="176">
        <v>0.12732613719941849</v>
      </c>
      <c r="P118" s="182">
        <v>7.993212797522127E-2</v>
      </c>
      <c r="Q118" s="180"/>
    </row>
    <row r="119" spans="1:17" ht="36" x14ac:dyDescent="0.25">
      <c r="A119" s="22" t="s">
        <v>97</v>
      </c>
      <c r="B119" s="23">
        <v>0.10472326227591902</v>
      </c>
      <c r="C119" s="24">
        <v>7.7196489470143542E-2</v>
      </c>
      <c r="D119" s="24">
        <v>4.378830500890056E-2</v>
      </c>
      <c r="E119" s="24">
        <v>2.19965804237599E-2</v>
      </c>
      <c r="F119" s="24">
        <v>1.7428431574774803E-3</v>
      </c>
      <c r="G119" s="24">
        <v>3.7742626798681227E-2</v>
      </c>
      <c r="H119" s="24">
        <v>2.7582129402095514E-4</v>
      </c>
      <c r="I119" s="24">
        <v>2.3580120139324056E-3</v>
      </c>
      <c r="J119" s="25">
        <v>0</v>
      </c>
      <c r="K119" s="25">
        <v>0</v>
      </c>
      <c r="L119" s="24">
        <v>0.11661303227871279</v>
      </c>
      <c r="M119" s="24">
        <v>7.2321854722884812E-2</v>
      </c>
      <c r="N119" s="24">
        <v>6.5678153001527018E-2</v>
      </c>
      <c r="O119" s="176">
        <v>4.0789350567957933E-2</v>
      </c>
      <c r="P119" s="182">
        <v>2.211798702686784E-2</v>
      </c>
      <c r="Q119" s="180"/>
    </row>
    <row r="120" spans="1:17" ht="36" x14ac:dyDescent="0.25">
      <c r="A120" s="22" t="s">
        <v>98</v>
      </c>
      <c r="B120" s="23">
        <v>9.8631154803826126E-3</v>
      </c>
      <c r="C120" s="24">
        <v>1.881757344609078E-3</v>
      </c>
      <c r="D120" s="24">
        <v>4.2858316139205719E-3</v>
      </c>
      <c r="E120" s="25">
        <v>0</v>
      </c>
      <c r="F120" s="25">
        <v>0</v>
      </c>
      <c r="G120" s="24">
        <v>8.6281429482069193E-3</v>
      </c>
      <c r="H120" s="25">
        <v>0</v>
      </c>
      <c r="I120" s="25">
        <v>0</v>
      </c>
      <c r="J120" s="25">
        <v>0</v>
      </c>
      <c r="K120" s="25">
        <v>0</v>
      </c>
      <c r="L120" s="24">
        <v>1.1031812652857851E-2</v>
      </c>
      <c r="M120" s="24">
        <v>1.0008618469245906E-3</v>
      </c>
      <c r="N120" s="24">
        <v>6.4115236048866474E-3</v>
      </c>
      <c r="O120" s="177">
        <v>0</v>
      </c>
      <c r="P120" s="183">
        <v>0</v>
      </c>
      <c r="Q120" s="180"/>
    </row>
    <row r="121" spans="1:17" ht="36" x14ac:dyDescent="0.25">
      <c r="A121" s="22" t="s">
        <v>99</v>
      </c>
      <c r="B121" s="23">
        <v>3.9849241082293617E-2</v>
      </c>
      <c r="C121" s="24">
        <v>3.4070880558489593E-2</v>
      </c>
      <c r="D121" s="24">
        <v>2.4121773042360281E-2</v>
      </c>
      <c r="E121" s="24">
        <v>8.5538576197747886E-3</v>
      </c>
      <c r="F121" s="24">
        <v>2.5704588544786253E-3</v>
      </c>
      <c r="G121" s="24">
        <v>4.7062597899310546E-3</v>
      </c>
      <c r="H121" s="25">
        <v>0</v>
      </c>
      <c r="I121" s="24">
        <v>2.2710140572442944E-3</v>
      </c>
      <c r="J121" s="25">
        <v>0</v>
      </c>
      <c r="K121" s="25">
        <v>0</v>
      </c>
      <c r="L121" s="24">
        <v>3.8938444047509048E-2</v>
      </c>
      <c r="M121" s="24">
        <v>4.1073630210048749E-2</v>
      </c>
      <c r="N121" s="24">
        <v>2.4551730505317827E-2</v>
      </c>
      <c r="O121" s="176">
        <v>2.6590832809714273E-2</v>
      </c>
      <c r="P121" s="182">
        <v>1.1282450609849231E-2</v>
      </c>
      <c r="Q121" s="180"/>
    </row>
    <row r="122" spans="1:17" ht="48" x14ac:dyDescent="0.25">
      <c r="A122" s="22" t="s">
        <v>100</v>
      </c>
      <c r="B122" s="23">
        <v>2.1690375038843962E-5</v>
      </c>
      <c r="C122" s="25">
        <v>0</v>
      </c>
      <c r="D122" s="24">
        <v>1.7201561077860776E-4</v>
      </c>
      <c r="E122" s="24">
        <v>9.7612343133824726E-5</v>
      </c>
      <c r="F122" s="25">
        <v>0</v>
      </c>
      <c r="G122" s="25">
        <v>0</v>
      </c>
      <c r="H122" s="24">
        <v>3.9805279580769365E-4</v>
      </c>
      <c r="I122" s="25">
        <v>0</v>
      </c>
      <c r="J122" s="25">
        <v>0</v>
      </c>
      <c r="K122" s="25">
        <v>0</v>
      </c>
      <c r="L122" s="24">
        <v>2.8753866637769588E-5</v>
      </c>
      <c r="M122" s="25">
        <v>0</v>
      </c>
      <c r="N122" s="24">
        <v>2.2809951393027857E-4</v>
      </c>
      <c r="O122" s="177">
        <v>0</v>
      </c>
      <c r="P122" s="183">
        <v>0</v>
      </c>
      <c r="Q122" s="180"/>
    </row>
    <row r="123" spans="1:17" x14ac:dyDescent="0.25">
      <c r="A123" s="22" t="s">
        <v>101</v>
      </c>
      <c r="B123" s="23">
        <v>0.98540677709936997</v>
      </c>
      <c r="C123" s="24">
        <v>0.99383606028543459</v>
      </c>
      <c r="D123" s="24">
        <v>0.99875342519622723</v>
      </c>
      <c r="E123" s="24">
        <v>0.9949927812220869</v>
      </c>
      <c r="F123" s="24">
        <v>0.99155255215292781</v>
      </c>
      <c r="G123" s="24">
        <v>0.9981408227546974</v>
      </c>
      <c r="H123" s="24">
        <v>0.99404948712461572</v>
      </c>
      <c r="I123" s="24">
        <v>0.99407155168324079</v>
      </c>
      <c r="J123" s="24">
        <v>0.99083845226023104</v>
      </c>
      <c r="K123" s="24">
        <v>0.98156362705366684</v>
      </c>
      <c r="L123" s="24">
        <v>0.9817965777987856</v>
      </c>
      <c r="M123" s="24">
        <v>0.99343881507692255</v>
      </c>
      <c r="N123" s="24">
        <v>0.99676167150141293</v>
      </c>
      <c r="O123" s="176">
        <v>0.99827807904822674</v>
      </c>
      <c r="P123" s="182">
        <v>0.99617134733385637</v>
      </c>
      <c r="Q123" s="180"/>
    </row>
    <row r="124" spans="1:17" x14ac:dyDescent="0.25">
      <c r="A124" s="22" t="s">
        <v>102</v>
      </c>
      <c r="B124" s="23">
        <v>8.8027989829764453E-2</v>
      </c>
      <c r="C124" s="24">
        <v>0.12635066158585634</v>
      </c>
      <c r="D124" s="24">
        <v>0.19441141663080944</v>
      </c>
      <c r="E124" s="24">
        <v>0.26821174374156348</v>
      </c>
      <c r="F124" s="24">
        <v>0.22974509119241188</v>
      </c>
      <c r="G124" s="24">
        <v>0.26333792632619302</v>
      </c>
      <c r="H124" s="24">
        <v>0.22277873834694617</v>
      </c>
      <c r="I124" s="24">
        <v>0.23922010237267344</v>
      </c>
      <c r="J124" s="24">
        <v>0.16322089666962497</v>
      </c>
      <c r="K124" s="24">
        <v>0.20527796405489704</v>
      </c>
      <c r="L124" s="24">
        <v>7.458030854477965E-2</v>
      </c>
      <c r="M124" s="24">
        <v>0.10674074565634667</v>
      </c>
      <c r="N124" s="24">
        <v>0.14800020905450564</v>
      </c>
      <c r="O124" s="176">
        <v>0.21418551477477674</v>
      </c>
      <c r="P124" s="182">
        <v>0.30215534015909845</v>
      </c>
      <c r="Q124" s="180"/>
    </row>
    <row r="125" spans="1:17" x14ac:dyDescent="0.25">
      <c r="A125" s="22" t="s">
        <v>103</v>
      </c>
      <c r="B125" s="23">
        <v>0.95136850443468701</v>
      </c>
      <c r="C125" s="24">
        <v>0.98828904448702137</v>
      </c>
      <c r="D125" s="24">
        <v>0.99219035485836937</v>
      </c>
      <c r="E125" s="24">
        <v>0.99293910713316957</v>
      </c>
      <c r="F125" s="24">
        <v>0.98835672733183444</v>
      </c>
      <c r="G125" s="24">
        <v>0.99564275252220091</v>
      </c>
      <c r="H125" s="24">
        <v>0.98823264800533628</v>
      </c>
      <c r="I125" s="24">
        <v>0.98197419713166278</v>
      </c>
      <c r="J125" s="24">
        <v>0.98332054960094217</v>
      </c>
      <c r="K125" s="24">
        <v>0.99234331500054873</v>
      </c>
      <c r="L125" s="24">
        <v>0.94114711115917715</v>
      </c>
      <c r="M125" s="24">
        <v>0.98402899294185342</v>
      </c>
      <c r="N125" s="24">
        <v>0.99319833057251272</v>
      </c>
      <c r="O125" s="176">
        <v>0.9899736676116464</v>
      </c>
      <c r="P125" s="182">
        <v>0.99555413126249637</v>
      </c>
      <c r="Q125" s="180"/>
    </row>
    <row r="126" spans="1:17" ht="36" x14ac:dyDescent="0.25">
      <c r="A126" s="22" t="s">
        <v>104</v>
      </c>
      <c r="B126" s="23">
        <v>1.3657841692797072E-2</v>
      </c>
      <c r="C126" s="24">
        <v>1.8840912393434363E-2</v>
      </c>
      <c r="D126" s="24">
        <v>2.7467361467120664E-2</v>
      </c>
      <c r="E126" s="24">
        <v>4.3379182006611589E-2</v>
      </c>
      <c r="F126" s="24">
        <v>0.15458167037811132</v>
      </c>
      <c r="G126" s="24">
        <v>6.259434441949431E-2</v>
      </c>
      <c r="H126" s="24">
        <v>6.7537441037352333E-2</v>
      </c>
      <c r="I126" s="24">
        <v>0.11845368073644108</v>
      </c>
      <c r="J126" s="24">
        <v>0.1450836818048761</v>
      </c>
      <c r="K126" s="24">
        <v>0.28050280469351341</v>
      </c>
      <c r="L126" s="24">
        <v>1.2209017557309668E-2</v>
      </c>
      <c r="M126" s="24">
        <v>1.3030972596670021E-2</v>
      </c>
      <c r="N126" s="24">
        <v>3.0977955886269923E-2</v>
      </c>
      <c r="O126" s="176">
        <v>2.2291040214028356E-2</v>
      </c>
      <c r="P126" s="182">
        <v>4.4011921613016106E-2</v>
      </c>
      <c r="Q126" s="180"/>
    </row>
    <row r="127" spans="1:17" x14ac:dyDescent="0.25">
      <c r="A127" s="22" t="s">
        <v>105</v>
      </c>
      <c r="B127" s="23">
        <v>3.4138774130254769E-2</v>
      </c>
      <c r="C127" s="24">
        <v>6.7794958053769561E-2</v>
      </c>
      <c r="D127" s="24">
        <v>0.13681331462190591</v>
      </c>
      <c r="E127" s="24">
        <v>0.30874510164456836</v>
      </c>
      <c r="F127" s="24">
        <v>0.45915658905871526</v>
      </c>
      <c r="G127" s="24">
        <v>0.22120020426659456</v>
      </c>
      <c r="H127" s="24">
        <v>0.28343027242311836</v>
      </c>
      <c r="I127" s="24">
        <v>0.36808844719914757</v>
      </c>
      <c r="J127" s="24">
        <v>0.37379671583458951</v>
      </c>
      <c r="K127" s="24">
        <v>0.53754617942089167</v>
      </c>
      <c r="L127" s="24">
        <v>1.9426388610944697E-2</v>
      </c>
      <c r="M127" s="24">
        <v>6.2673422546063187E-2</v>
      </c>
      <c r="N127" s="24">
        <v>8.7929285153260692E-2</v>
      </c>
      <c r="O127" s="176">
        <v>0.16355183674113166</v>
      </c>
      <c r="P127" s="182">
        <v>0.41989955070387974</v>
      </c>
      <c r="Q127" s="180"/>
    </row>
    <row r="128" spans="1:17" ht="24" x14ac:dyDescent="0.25">
      <c r="A128" s="22" t="s">
        <v>106</v>
      </c>
      <c r="B128" s="23">
        <v>0.17586874329874666</v>
      </c>
      <c r="C128" s="24">
        <v>0.55265995332946383</v>
      </c>
      <c r="D128" s="24">
        <v>0.82645735444623369</v>
      </c>
      <c r="E128" s="24">
        <v>0.93428618472473124</v>
      </c>
      <c r="F128" s="24">
        <v>0.9426518685813613</v>
      </c>
      <c r="G128" s="24">
        <v>0.85669364375766632</v>
      </c>
      <c r="H128" s="24">
        <v>0.86783735620161218</v>
      </c>
      <c r="I128" s="24">
        <v>0.90846500629561255</v>
      </c>
      <c r="J128" s="24">
        <v>0.94991859379928678</v>
      </c>
      <c r="K128" s="24">
        <v>0.95669998480223806</v>
      </c>
      <c r="L128" s="24">
        <v>0.11279723268675958</v>
      </c>
      <c r="M128" s="24">
        <v>0.43901082025315802</v>
      </c>
      <c r="N128" s="24">
        <v>0.6579684380868438</v>
      </c>
      <c r="O128" s="176">
        <v>0.88817368138379804</v>
      </c>
      <c r="P128" s="182">
        <v>0.97303577614248438</v>
      </c>
      <c r="Q128" s="180"/>
    </row>
    <row r="129" spans="1:17" ht="24" x14ac:dyDescent="0.25">
      <c r="A129" s="22" t="s">
        <v>107</v>
      </c>
      <c r="B129" s="23">
        <v>3.2246633468788463E-2</v>
      </c>
      <c r="C129" s="24">
        <v>0.11389422653014254</v>
      </c>
      <c r="D129" s="24">
        <v>0.31766516198243966</v>
      </c>
      <c r="E129" s="24">
        <v>0.63023044877929435</v>
      </c>
      <c r="F129" s="24">
        <v>0.75185832155686683</v>
      </c>
      <c r="G129" s="24">
        <v>0.52015812741050826</v>
      </c>
      <c r="H129" s="24">
        <v>0.54219064720684207</v>
      </c>
      <c r="I129" s="24">
        <v>0.65202208896334068</v>
      </c>
      <c r="J129" s="24">
        <v>0.72405531946644008</v>
      </c>
      <c r="K129" s="24">
        <v>0.83348425829533956</v>
      </c>
      <c r="L129" s="24">
        <v>1.5243778902480836E-2</v>
      </c>
      <c r="M129" s="24">
        <v>7.3143311563904648E-2</v>
      </c>
      <c r="N129" s="24">
        <v>0.15303585520395177</v>
      </c>
      <c r="O129" s="176">
        <v>0.39299352333355897</v>
      </c>
      <c r="P129" s="182">
        <v>0.74692297529735741</v>
      </c>
      <c r="Q129" s="180"/>
    </row>
    <row r="130" spans="1:17" ht="24" x14ac:dyDescent="0.25">
      <c r="A130" s="22" t="s">
        <v>108</v>
      </c>
      <c r="B130" s="23">
        <v>1.5405487586304452E-2</v>
      </c>
      <c r="C130" s="24">
        <v>8.1072495292211277E-2</v>
      </c>
      <c r="D130" s="24">
        <v>0.27524646989096441</v>
      </c>
      <c r="E130" s="24">
        <v>0.57658922621216147</v>
      </c>
      <c r="F130" s="24">
        <v>0.70692118400105541</v>
      </c>
      <c r="G130" s="24">
        <v>0.42345870525871621</v>
      </c>
      <c r="H130" s="24">
        <v>0.48498407714778669</v>
      </c>
      <c r="I130" s="24">
        <v>0.59571378603852221</v>
      </c>
      <c r="J130" s="24">
        <v>0.64187994621876687</v>
      </c>
      <c r="K130" s="24">
        <v>0.82920114836804293</v>
      </c>
      <c r="L130" s="24">
        <v>9.441062987840575E-3</v>
      </c>
      <c r="M130" s="24">
        <v>4.4925773770442254E-2</v>
      </c>
      <c r="N130" s="24">
        <v>0.12115534503777349</v>
      </c>
      <c r="O130" s="176">
        <v>0.33756083515058166</v>
      </c>
      <c r="P130" s="182">
        <v>0.71213785786902184</v>
      </c>
      <c r="Q130" s="180"/>
    </row>
    <row r="131" spans="1:17" ht="24" x14ac:dyDescent="0.25">
      <c r="A131" s="22" t="s">
        <v>109</v>
      </c>
      <c r="B131" s="23">
        <v>2.0403858330723935E-2</v>
      </c>
      <c r="C131" s="24">
        <v>5.7787481788242445E-2</v>
      </c>
      <c r="D131" s="24">
        <v>0.11540279917417227</v>
      </c>
      <c r="E131" s="24">
        <v>0.26769968068750072</v>
      </c>
      <c r="F131" s="24">
        <v>0.29939648536287561</v>
      </c>
      <c r="G131" s="24">
        <v>0.235075241157579</v>
      </c>
      <c r="H131" s="24">
        <v>0.20617834227168461</v>
      </c>
      <c r="I131" s="24">
        <v>0.22462333907053014</v>
      </c>
      <c r="J131" s="24">
        <v>0.27600929640073185</v>
      </c>
      <c r="K131" s="24">
        <v>0.19971600354885244</v>
      </c>
      <c r="L131" s="24">
        <v>1.2322026507072897E-2</v>
      </c>
      <c r="M131" s="24">
        <v>4.0284235515965966E-2</v>
      </c>
      <c r="N131" s="24">
        <v>6.150793394333038E-2</v>
      </c>
      <c r="O131" s="176">
        <v>0.12809142788255901</v>
      </c>
      <c r="P131" s="182">
        <v>0.39429725485799744</v>
      </c>
      <c r="Q131" s="180"/>
    </row>
    <row r="132" spans="1:17" ht="24" x14ac:dyDescent="0.25">
      <c r="A132" s="22" t="s">
        <v>110</v>
      </c>
      <c r="B132" s="23">
        <v>1.1413841770058301E-2</v>
      </c>
      <c r="C132" s="24">
        <v>3.7513323860861619E-2</v>
      </c>
      <c r="D132" s="24">
        <v>8.623525664984627E-2</v>
      </c>
      <c r="E132" s="24">
        <v>0.24597132482804573</v>
      </c>
      <c r="F132" s="24">
        <v>0.28499481400108811</v>
      </c>
      <c r="G132" s="24">
        <v>0.23081224573384704</v>
      </c>
      <c r="H132" s="24">
        <v>0.2011059370867905</v>
      </c>
      <c r="I132" s="24">
        <v>0.21077439720207888</v>
      </c>
      <c r="J132" s="24">
        <v>0.2690008337563391</v>
      </c>
      <c r="K132" s="24">
        <v>0.16648090766538171</v>
      </c>
      <c r="L132" s="24">
        <v>5.4766098879316131E-3</v>
      </c>
      <c r="M132" s="24">
        <v>1.9279122804318889E-2</v>
      </c>
      <c r="N132" s="24">
        <v>4.479860344714591E-2</v>
      </c>
      <c r="O132" s="176">
        <v>9.1880496853210411E-2</v>
      </c>
      <c r="P132" s="182">
        <v>0.37038909929464492</v>
      </c>
      <c r="Q132" s="180"/>
    </row>
    <row r="133" spans="1:17" ht="24" x14ac:dyDescent="0.25">
      <c r="A133" s="22" t="s">
        <v>111</v>
      </c>
      <c r="B133" s="23">
        <v>0.23870441538507939</v>
      </c>
      <c r="C133" s="24">
        <v>0.32972016415984301</v>
      </c>
      <c r="D133" s="24">
        <v>0.54658973568444702</v>
      </c>
      <c r="E133" s="24">
        <v>0.721604249943813</v>
      </c>
      <c r="F133" s="24">
        <v>0.74671504117479404</v>
      </c>
      <c r="G133" s="24">
        <v>0.61098608964469237</v>
      </c>
      <c r="H133" s="24">
        <v>0.60818127002539679</v>
      </c>
      <c r="I133" s="24">
        <v>0.70465770741079037</v>
      </c>
      <c r="J133" s="24">
        <v>0.71668161112142159</v>
      </c>
      <c r="K133" s="24">
        <v>0.76685681288624286</v>
      </c>
      <c r="L133" s="24">
        <v>0.21678089011186716</v>
      </c>
      <c r="M133" s="24">
        <v>0.28438006704622604</v>
      </c>
      <c r="N133" s="24">
        <v>0.39991448472563179</v>
      </c>
      <c r="O133" s="176">
        <v>0.59750482833228791</v>
      </c>
      <c r="P133" s="182">
        <v>0.81614211418484039</v>
      </c>
      <c r="Q133" s="180"/>
    </row>
    <row r="134" spans="1:17" x14ac:dyDescent="0.25">
      <c r="A134" s="22" t="s">
        <v>112</v>
      </c>
      <c r="B134" s="23">
        <v>1.6590325613141249E-2</v>
      </c>
      <c r="C134" s="24">
        <v>6.0851518729756492E-2</v>
      </c>
      <c r="D134" s="24">
        <v>0.18663714423825725</v>
      </c>
      <c r="E134" s="24">
        <v>0.4096780800417878</v>
      </c>
      <c r="F134" s="24">
        <v>0.51480178483881955</v>
      </c>
      <c r="G134" s="24">
        <v>0.32661048892957734</v>
      </c>
      <c r="H134" s="24">
        <v>0.35671344776254926</v>
      </c>
      <c r="I134" s="24">
        <v>0.4573186949196556</v>
      </c>
      <c r="J134" s="24">
        <v>0.49268702238130146</v>
      </c>
      <c r="K134" s="24">
        <v>0.51624171619760539</v>
      </c>
      <c r="L134" s="24">
        <v>7.3579364212209833E-3</v>
      </c>
      <c r="M134" s="24">
        <v>3.7016484037523119E-2</v>
      </c>
      <c r="N134" s="24">
        <v>8.7704168896583917E-2</v>
      </c>
      <c r="O134" s="176">
        <v>0.22464099709462818</v>
      </c>
      <c r="P134" s="182">
        <v>0.5187540173292009</v>
      </c>
      <c r="Q134" s="180"/>
    </row>
    <row r="135" spans="1:17" x14ac:dyDescent="0.25">
      <c r="A135" s="22" t="s">
        <v>113</v>
      </c>
      <c r="B135" s="23">
        <v>0.14942525320046246</v>
      </c>
      <c r="C135" s="24">
        <v>0.4006434499989735</v>
      </c>
      <c r="D135" s="24">
        <v>0.64460935485595494</v>
      </c>
      <c r="E135" s="24">
        <v>0.75182213017142185</v>
      </c>
      <c r="F135" s="24">
        <v>0.66459487327572142</v>
      </c>
      <c r="G135" s="24">
        <v>0.65981294724923956</v>
      </c>
      <c r="H135" s="24">
        <v>0.62706099963698103</v>
      </c>
      <c r="I135" s="24">
        <v>0.61451809438370353</v>
      </c>
      <c r="J135" s="24">
        <v>0.65995494987026748</v>
      </c>
      <c r="K135" s="24">
        <v>0.59645599792656034</v>
      </c>
      <c r="L135" s="24">
        <v>9.3303472343818417E-2</v>
      </c>
      <c r="M135" s="24">
        <v>0.32000606413841448</v>
      </c>
      <c r="N135" s="24">
        <v>0.49990991396596229</v>
      </c>
      <c r="O135" s="176">
        <v>0.7012150246709965</v>
      </c>
      <c r="P135" s="182">
        <v>0.81828619873506248</v>
      </c>
      <c r="Q135" s="180"/>
    </row>
    <row r="136" spans="1:17" x14ac:dyDescent="0.25">
      <c r="A136" s="22" t="s">
        <v>114</v>
      </c>
      <c r="B136" s="23">
        <v>0.26013686514376633</v>
      </c>
      <c r="C136" s="24">
        <v>0.50095263701968074</v>
      </c>
      <c r="D136" s="24">
        <v>0.66379822336020988</v>
      </c>
      <c r="E136" s="24">
        <v>0.74748651333826233</v>
      </c>
      <c r="F136" s="24">
        <v>0.56906435128695976</v>
      </c>
      <c r="G136" s="24">
        <v>0.69766222684433443</v>
      </c>
      <c r="H136" s="24">
        <v>0.59754713197539699</v>
      </c>
      <c r="I136" s="24">
        <v>0.551619481095042</v>
      </c>
      <c r="J136" s="24">
        <v>0.49141136084075132</v>
      </c>
      <c r="K136" s="24">
        <v>0.43190390169546944</v>
      </c>
      <c r="L136" s="24">
        <v>0.21487443450574958</v>
      </c>
      <c r="M136" s="24">
        <v>0.43969137832074501</v>
      </c>
      <c r="N136" s="24">
        <v>0.55364808830328938</v>
      </c>
      <c r="O136" s="176">
        <v>0.6995624204693488</v>
      </c>
      <c r="P136" s="182">
        <v>0.82390036670912847</v>
      </c>
      <c r="Q136" s="180"/>
    </row>
    <row r="137" spans="1:17" ht="36" x14ac:dyDescent="0.25">
      <c r="A137" s="22" t="s">
        <v>115</v>
      </c>
      <c r="B137" s="23">
        <v>0.40297666117997677</v>
      </c>
      <c r="C137" s="24">
        <v>0.66864243469684437</v>
      </c>
      <c r="D137" s="24">
        <v>0.75973609507247641</v>
      </c>
      <c r="E137" s="24">
        <v>0.85923948863342714</v>
      </c>
      <c r="F137" s="24">
        <v>0.71172069230869517</v>
      </c>
      <c r="G137" s="24">
        <v>0.79527914665669808</v>
      </c>
      <c r="H137" s="24">
        <v>0.7367233487647511</v>
      </c>
      <c r="I137" s="24">
        <v>0.73370314057512909</v>
      </c>
      <c r="J137" s="24">
        <v>0.6961918067738998</v>
      </c>
      <c r="K137" s="24">
        <v>0.54714854515834599</v>
      </c>
      <c r="L137" s="24">
        <v>0.34782032750030378</v>
      </c>
      <c r="M137" s="24">
        <v>0.59632255864555817</v>
      </c>
      <c r="N137" s="24">
        <v>0.73847142944196387</v>
      </c>
      <c r="O137" s="176">
        <v>0.7775110204483956</v>
      </c>
      <c r="P137" s="182">
        <v>0.90707022651008151</v>
      </c>
      <c r="Q137" s="180"/>
    </row>
    <row r="138" spans="1:17" ht="24" x14ac:dyDescent="0.25">
      <c r="A138" s="22" t="s">
        <v>116</v>
      </c>
      <c r="B138" s="23">
        <v>1.6111786256641586E-2</v>
      </c>
      <c r="C138" s="24">
        <v>5.9280384181549614E-2</v>
      </c>
      <c r="D138" s="24">
        <v>0.15264270300470509</v>
      </c>
      <c r="E138" s="24">
        <v>0.29849122551957064</v>
      </c>
      <c r="F138" s="24">
        <v>0.50474229595970455</v>
      </c>
      <c r="G138" s="24">
        <v>0.26073055651735833</v>
      </c>
      <c r="H138" s="24">
        <v>0.31013333272481702</v>
      </c>
      <c r="I138" s="24">
        <v>0.43355021817313749</v>
      </c>
      <c r="J138" s="24">
        <v>0.49553523356769602</v>
      </c>
      <c r="K138" s="24">
        <v>0.61579593872390903</v>
      </c>
      <c r="L138" s="24">
        <v>4.2590480804746656E-3</v>
      </c>
      <c r="M138" s="24">
        <v>3.6132992292972087E-2</v>
      </c>
      <c r="N138" s="24">
        <v>0.10444468897855197</v>
      </c>
      <c r="O138" s="176">
        <v>0.16205428486365417</v>
      </c>
      <c r="P138" s="182">
        <v>0.37131042656817481</v>
      </c>
      <c r="Q138" s="180"/>
    </row>
    <row r="139" spans="1:17" ht="24" x14ac:dyDescent="0.25">
      <c r="A139" s="22" t="s">
        <v>117</v>
      </c>
      <c r="B139" s="23">
        <v>0.62678170106414444</v>
      </c>
      <c r="C139" s="24">
        <v>0.7616582624215652</v>
      </c>
      <c r="D139" s="24">
        <v>0.83757094493570905</v>
      </c>
      <c r="E139" s="24">
        <v>0.90952288271701898</v>
      </c>
      <c r="F139" s="24">
        <v>0.74080204828872487</v>
      </c>
      <c r="G139" s="24">
        <v>0.88061314287300796</v>
      </c>
      <c r="H139" s="24">
        <v>0.81969428046455151</v>
      </c>
      <c r="I139" s="24">
        <v>0.7548133185817163</v>
      </c>
      <c r="J139" s="24">
        <v>0.74301265779929315</v>
      </c>
      <c r="K139" s="24">
        <v>0.5563140078506178</v>
      </c>
      <c r="L139" s="24">
        <v>0.58960699807483663</v>
      </c>
      <c r="M139" s="24">
        <v>0.72504028654159081</v>
      </c>
      <c r="N139" s="24">
        <v>0.80763319524758803</v>
      </c>
      <c r="O139" s="176">
        <v>0.85572603650261803</v>
      </c>
      <c r="P139" s="182">
        <v>0.93770726801476045</v>
      </c>
      <c r="Q139" s="180"/>
    </row>
    <row r="140" spans="1:17" ht="24" x14ac:dyDescent="0.25">
      <c r="A140" s="22" t="s">
        <v>118</v>
      </c>
      <c r="B140" s="23">
        <v>0.35646157267964446</v>
      </c>
      <c r="C140" s="24">
        <v>0.56122722053243423</v>
      </c>
      <c r="D140" s="24">
        <v>0.66683046290391501</v>
      </c>
      <c r="E140" s="24">
        <v>0.73670149111825356</v>
      </c>
      <c r="F140" s="24">
        <v>0.67394385883657693</v>
      </c>
      <c r="G140" s="24">
        <v>0.66229020631347979</v>
      </c>
      <c r="H140" s="24">
        <v>0.69440401527854023</v>
      </c>
      <c r="I140" s="24">
        <v>0.7231505613775191</v>
      </c>
      <c r="J140" s="24">
        <v>0.57312142965488411</v>
      </c>
      <c r="K140" s="24">
        <v>0.56630381010401409</v>
      </c>
      <c r="L140" s="24">
        <v>0.3258724851118408</v>
      </c>
      <c r="M140" s="24">
        <v>0.51529106610203501</v>
      </c>
      <c r="N140" s="24">
        <v>0.59829413494431927</v>
      </c>
      <c r="O140" s="176">
        <v>0.67610485271260978</v>
      </c>
      <c r="P140" s="182">
        <v>0.80635939980278892</v>
      </c>
      <c r="Q140" s="180"/>
    </row>
    <row r="141" spans="1:17" x14ac:dyDescent="0.25">
      <c r="A141" s="22" t="s">
        <v>119</v>
      </c>
      <c r="B141" s="23">
        <v>1.5382393002145599E-2</v>
      </c>
      <c r="C141" s="24">
        <v>9.1316536444471103E-2</v>
      </c>
      <c r="D141" s="24">
        <v>0.18760337138264102</v>
      </c>
      <c r="E141" s="24">
        <v>0.28660352616598039</v>
      </c>
      <c r="F141" s="24">
        <v>0.40961495393677749</v>
      </c>
      <c r="G141" s="24">
        <v>0.28301282403346711</v>
      </c>
      <c r="H141" s="24">
        <v>0.30040288481421029</v>
      </c>
      <c r="I141" s="24">
        <v>0.40988802680472974</v>
      </c>
      <c r="J141" s="24">
        <v>0.34924178987134902</v>
      </c>
      <c r="K141" s="24">
        <v>0.40354943891802858</v>
      </c>
      <c r="L141" s="24">
        <v>5.74662697763387E-3</v>
      </c>
      <c r="M141" s="24">
        <v>4.5013266056448356E-2</v>
      </c>
      <c r="N141" s="24">
        <v>0.13065538327326512</v>
      </c>
      <c r="O141" s="176">
        <v>0.20416802905995862</v>
      </c>
      <c r="P141" s="182">
        <v>0.358841751410101</v>
      </c>
      <c r="Q141" s="180"/>
    </row>
    <row r="142" spans="1:17" x14ac:dyDescent="0.25">
      <c r="A142" s="22" t="s">
        <v>120</v>
      </c>
      <c r="B142" s="23">
        <v>0.20114606895704495</v>
      </c>
      <c r="C142" s="24">
        <v>0.41067096279052512</v>
      </c>
      <c r="D142" s="24">
        <v>0.57645120895382074</v>
      </c>
      <c r="E142" s="24">
        <v>0.63698762860594682</v>
      </c>
      <c r="F142" s="24">
        <v>0.43557565930904074</v>
      </c>
      <c r="G142" s="24">
        <v>0.55365332665192268</v>
      </c>
      <c r="H142" s="24">
        <v>0.52897074857596538</v>
      </c>
      <c r="I142" s="24">
        <v>0.44020115225712453</v>
      </c>
      <c r="J142" s="24">
        <v>0.32978890479075179</v>
      </c>
      <c r="K142" s="24">
        <v>0.23717534864611239</v>
      </c>
      <c r="L142" s="24">
        <v>0.17319886680994501</v>
      </c>
      <c r="M142" s="24">
        <v>0.3365187918080918</v>
      </c>
      <c r="N142" s="24">
        <v>0.48731684073105402</v>
      </c>
      <c r="O142" s="176">
        <v>0.61236601834891979</v>
      </c>
      <c r="P142" s="182">
        <v>0.7067018511358667</v>
      </c>
      <c r="Q142" s="180"/>
    </row>
    <row r="143" spans="1:17" ht="24" x14ac:dyDescent="0.25">
      <c r="A143" s="22" t="s">
        <v>121</v>
      </c>
      <c r="B143" s="23">
        <v>0.54791823219865454</v>
      </c>
      <c r="C143" s="24">
        <v>0.75792021156432143</v>
      </c>
      <c r="D143" s="24">
        <v>0.8194205911304987</v>
      </c>
      <c r="E143" s="24">
        <v>0.83794674897815968</v>
      </c>
      <c r="F143" s="24">
        <v>0.61385258355722561</v>
      </c>
      <c r="G143" s="24">
        <v>0.79803619492472944</v>
      </c>
      <c r="H143" s="24">
        <v>0.72413748303237924</v>
      </c>
      <c r="I143" s="24">
        <v>0.64100258352039696</v>
      </c>
      <c r="J143" s="24">
        <v>0.49767598473816821</v>
      </c>
      <c r="K143" s="24">
        <v>0.46744011365753535</v>
      </c>
      <c r="L143" s="24">
        <v>0.50226608328694688</v>
      </c>
      <c r="M143" s="24">
        <v>0.70634264483618747</v>
      </c>
      <c r="N143" s="24">
        <v>0.80555343140860192</v>
      </c>
      <c r="O143" s="176">
        <v>0.82946975375733334</v>
      </c>
      <c r="P143" s="182">
        <v>0.87919919566239979</v>
      </c>
      <c r="Q143" s="180"/>
    </row>
    <row r="144" spans="1:17" ht="24" x14ac:dyDescent="0.25">
      <c r="A144" s="22" t="s">
        <v>122</v>
      </c>
      <c r="B144" s="23">
        <v>0.75912391492396636</v>
      </c>
      <c r="C144" s="24">
        <v>0.78820629146349053</v>
      </c>
      <c r="D144" s="24">
        <v>0.81153369873208991</v>
      </c>
      <c r="E144" s="24">
        <v>0.80580113340365633</v>
      </c>
      <c r="F144" s="24">
        <v>0.36391493205861375</v>
      </c>
      <c r="G144" s="24">
        <v>0.88510265612623273</v>
      </c>
      <c r="H144" s="24">
        <v>0.81613056625695202</v>
      </c>
      <c r="I144" s="24">
        <v>0.39943739898564029</v>
      </c>
      <c r="J144" s="24">
        <v>0.15399150736025785</v>
      </c>
      <c r="K144" s="24">
        <v>4.1343775918564606E-2</v>
      </c>
      <c r="L144" s="24">
        <v>0.74999951082071614</v>
      </c>
      <c r="M144" s="24">
        <v>0.7896037042164451</v>
      </c>
      <c r="N144" s="24">
        <v>0.78889763904816468</v>
      </c>
      <c r="O144" s="176">
        <v>0.80495201291848673</v>
      </c>
      <c r="P144" s="182">
        <v>0.79614167346231335</v>
      </c>
      <c r="Q144" s="180"/>
    </row>
    <row r="145" spans="1:17" ht="36" x14ac:dyDescent="0.25">
      <c r="A145" s="22" t="s">
        <v>123</v>
      </c>
      <c r="B145" s="23">
        <v>2.3794141667667301E-2</v>
      </c>
      <c r="C145" s="24">
        <v>6.2887916319203471E-2</v>
      </c>
      <c r="D145" s="24">
        <v>0.12333979059435296</v>
      </c>
      <c r="E145" s="24">
        <v>0.17833472338444895</v>
      </c>
      <c r="F145" s="24">
        <v>0.12534947627730866</v>
      </c>
      <c r="G145" s="24">
        <v>0.12716261865983072</v>
      </c>
      <c r="H145" s="24">
        <v>6.7283564988357941E-2</v>
      </c>
      <c r="I145" s="24">
        <v>9.4384269237669557E-2</v>
      </c>
      <c r="J145" s="24">
        <v>5.4489074017297134E-2</v>
      </c>
      <c r="K145" s="24">
        <v>1.7257078352685699E-2</v>
      </c>
      <c r="L145" s="24">
        <v>1.6169306531786026E-2</v>
      </c>
      <c r="M145" s="24">
        <v>5.0331146919580606E-2</v>
      </c>
      <c r="N145" s="24">
        <v>9.638331706903859E-2</v>
      </c>
      <c r="O145" s="176">
        <v>0.13593344804213686</v>
      </c>
      <c r="P145" s="182">
        <v>0.26451830995898468</v>
      </c>
      <c r="Q145" s="180"/>
    </row>
    <row r="146" spans="1:17" ht="24" x14ac:dyDescent="0.25">
      <c r="A146" s="22" t="s">
        <v>124</v>
      </c>
      <c r="B146" s="23">
        <v>0.86194332291221076</v>
      </c>
      <c r="C146" s="24">
        <v>0.90278853746903043</v>
      </c>
      <c r="D146" s="24">
        <v>0.91170905535893998</v>
      </c>
      <c r="E146" s="24">
        <v>0.91869837950557465</v>
      </c>
      <c r="F146" s="24">
        <v>0.38407148039127859</v>
      </c>
      <c r="G146" s="24">
        <v>0.923407784531737</v>
      </c>
      <c r="H146" s="24">
        <v>0.80920105453639646</v>
      </c>
      <c r="I146" s="24">
        <v>0.5163552000405186</v>
      </c>
      <c r="J146" s="24">
        <v>8.4373047992390565E-2</v>
      </c>
      <c r="K146" s="24">
        <v>1.3197839236181534E-2</v>
      </c>
      <c r="L146" s="24">
        <v>0.84244736789584318</v>
      </c>
      <c r="M146" s="24">
        <v>0.89818451406002542</v>
      </c>
      <c r="N146" s="24">
        <v>0.91136745944191799</v>
      </c>
      <c r="O146" s="176">
        <v>0.92077547914961744</v>
      </c>
      <c r="P146" s="182">
        <v>0.93745017160407329</v>
      </c>
      <c r="Q146" s="180"/>
    </row>
    <row r="147" spans="1:17" ht="36" x14ac:dyDescent="0.25">
      <c r="A147" s="22" t="s">
        <v>125</v>
      </c>
      <c r="B147" s="23">
        <v>0.85625125094001464</v>
      </c>
      <c r="C147" s="24">
        <v>0.9748563032327896</v>
      </c>
      <c r="D147" s="24">
        <v>0.98621589649682284</v>
      </c>
      <c r="E147" s="24">
        <v>0.99498219645221186</v>
      </c>
      <c r="F147" s="24">
        <v>0.97450373622067121</v>
      </c>
      <c r="G147" s="24">
        <v>0.99688033811648658</v>
      </c>
      <c r="H147" s="24">
        <v>0.98012447509554035</v>
      </c>
      <c r="I147" s="24">
        <v>0.98173124258445477</v>
      </c>
      <c r="J147" s="24">
        <v>0.97282199738241071</v>
      </c>
      <c r="K147" s="24">
        <v>0.94775668279861591</v>
      </c>
      <c r="L147" s="24">
        <v>0.83712702705332498</v>
      </c>
      <c r="M147" s="24">
        <v>0.94921780602838102</v>
      </c>
      <c r="N147" s="24">
        <v>0.98162769024141361</v>
      </c>
      <c r="O147" s="176">
        <v>0.98985231784065231</v>
      </c>
      <c r="P147" s="182">
        <v>0.99881133303890512</v>
      </c>
      <c r="Q147" s="180"/>
    </row>
    <row r="148" spans="1:17" ht="36" x14ac:dyDescent="0.25">
      <c r="A148" s="22" t="s">
        <v>126</v>
      </c>
      <c r="B148" s="23">
        <v>6.0531472617172857E-2</v>
      </c>
      <c r="C148" s="24">
        <v>9.6913589680588913E-2</v>
      </c>
      <c r="D148" s="24">
        <v>0.22958692967285696</v>
      </c>
      <c r="E148" s="24">
        <v>0.45707427922509625</v>
      </c>
      <c r="F148" s="24">
        <v>0.4817586592865879</v>
      </c>
      <c r="G148" s="24">
        <v>0.39587744612446901</v>
      </c>
      <c r="H148" s="24">
        <v>0.36634165663394114</v>
      </c>
      <c r="I148" s="24">
        <v>0.41948070674439775</v>
      </c>
      <c r="J148" s="24">
        <v>0.46684401559822303</v>
      </c>
      <c r="K148" s="24">
        <v>0.365041181626862</v>
      </c>
      <c r="L148" s="24">
        <v>4.5295408344287476E-2</v>
      </c>
      <c r="M148" s="24">
        <v>7.6012491132450677E-2</v>
      </c>
      <c r="N148" s="24">
        <v>0.13475522944642027</v>
      </c>
      <c r="O148" s="176">
        <v>0.25495896565935677</v>
      </c>
      <c r="P148" s="182">
        <v>0.59063968411449208</v>
      </c>
      <c r="Q148" s="180"/>
    </row>
    <row r="149" spans="1:17" x14ac:dyDescent="0.25">
      <c r="A149" s="22" t="s">
        <v>127</v>
      </c>
      <c r="B149" s="23">
        <v>0.38815078886976867</v>
      </c>
      <c r="C149" s="24">
        <v>0.47328730128117602</v>
      </c>
      <c r="D149" s="24">
        <v>0.55946641492584559</v>
      </c>
      <c r="E149" s="24">
        <v>0.58678426603126965</v>
      </c>
      <c r="F149" s="24">
        <v>0.6336131293556333</v>
      </c>
      <c r="G149" s="24">
        <v>0.56717466120087234</v>
      </c>
      <c r="H149" s="24">
        <v>0.58672297694576581</v>
      </c>
      <c r="I149" s="24">
        <v>0.62868971530936857</v>
      </c>
      <c r="J149" s="24">
        <v>0.59609074415213148</v>
      </c>
      <c r="K149" s="24">
        <v>0.62868424845335957</v>
      </c>
      <c r="L149" s="24">
        <v>0.35750227816823726</v>
      </c>
      <c r="M149" s="24">
        <v>0.46277076387195815</v>
      </c>
      <c r="N149" s="24">
        <v>0.5272198667025334</v>
      </c>
      <c r="O149" s="176">
        <v>0.56085835135699991</v>
      </c>
      <c r="P149" s="182">
        <v>0.61370712809848726</v>
      </c>
      <c r="Q149" s="180"/>
    </row>
    <row r="150" spans="1:17" ht="24" x14ac:dyDescent="0.25">
      <c r="A150" s="22" t="s">
        <v>128</v>
      </c>
      <c r="B150" s="23">
        <v>0.92051648655477281</v>
      </c>
      <c r="C150" s="24">
        <v>0.97449478223744723</v>
      </c>
      <c r="D150" s="24">
        <v>0.98409851422717354</v>
      </c>
      <c r="E150" s="24">
        <v>0.99317052150969176</v>
      </c>
      <c r="F150" s="24">
        <v>0.96663026463181467</v>
      </c>
      <c r="G150" s="24">
        <v>0.9927223174766211</v>
      </c>
      <c r="H150" s="24">
        <v>0.97919418464598507</v>
      </c>
      <c r="I150" s="24">
        <v>0.97857046990298824</v>
      </c>
      <c r="J150" s="24">
        <v>0.97345506087212441</v>
      </c>
      <c r="K150" s="24">
        <v>0.92310270238876113</v>
      </c>
      <c r="L150" s="24">
        <v>0.90393485729470724</v>
      </c>
      <c r="M150" s="24">
        <v>0.97468621285505908</v>
      </c>
      <c r="N150" s="24">
        <v>0.96814983040487212</v>
      </c>
      <c r="O150" s="176">
        <v>0.99298110021443031</v>
      </c>
      <c r="P150" s="182">
        <v>0.99644964764343358</v>
      </c>
      <c r="Q150" s="180"/>
    </row>
    <row r="151" spans="1:17" x14ac:dyDescent="0.25">
      <c r="A151" s="22" t="s">
        <v>129</v>
      </c>
      <c r="B151" s="23">
        <v>0.21541073193223828</v>
      </c>
      <c r="C151" s="24">
        <v>0.4172455668825043</v>
      </c>
      <c r="D151" s="24">
        <v>0.53575155867769686</v>
      </c>
      <c r="E151" s="24">
        <v>0.56106093689649161</v>
      </c>
      <c r="F151" s="24">
        <v>0.30662943460135011</v>
      </c>
      <c r="G151" s="24">
        <v>0.47875339745170503</v>
      </c>
      <c r="H151" s="24">
        <v>0.36149785379459554</v>
      </c>
      <c r="I151" s="24">
        <v>0.32997084779154973</v>
      </c>
      <c r="J151" s="24">
        <v>0.19061610756000547</v>
      </c>
      <c r="K151" s="24">
        <v>0.11739232798979189</v>
      </c>
      <c r="L151" s="24">
        <v>0.18307038062263478</v>
      </c>
      <c r="M151" s="24">
        <v>0.35052494160516229</v>
      </c>
      <c r="N151" s="24">
        <v>0.49004044586737622</v>
      </c>
      <c r="O151" s="176">
        <v>0.56364653581295376</v>
      </c>
      <c r="P151" s="182">
        <v>0.62996409077540361</v>
      </c>
      <c r="Q151" s="180"/>
    </row>
    <row r="152" spans="1:17" ht="24" x14ac:dyDescent="0.25">
      <c r="A152" s="22" t="s">
        <v>130</v>
      </c>
      <c r="B152" s="23">
        <v>1.1087425884114637E-2</v>
      </c>
      <c r="C152" s="24">
        <v>2.3217721590332682E-2</v>
      </c>
      <c r="D152" s="24">
        <v>2.4575469273019453E-2</v>
      </c>
      <c r="E152" s="24">
        <v>3.7715572684417539E-2</v>
      </c>
      <c r="F152" s="24">
        <v>1.7782130108306964E-2</v>
      </c>
      <c r="G152" s="24">
        <v>3.7907958043130206E-2</v>
      </c>
      <c r="H152" s="24">
        <v>7.9796705315554901E-3</v>
      </c>
      <c r="I152" s="24">
        <v>2.2722362779620843E-2</v>
      </c>
      <c r="J152" s="24">
        <v>6.069453086334965E-3</v>
      </c>
      <c r="K152" s="24">
        <v>1.7449453438677851E-3</v>
      </c>
      <c r="L152" s="24">
        <v>6.6397932987781903E-3</v>
      </c>
      <c r="M152" s="24">
        <v>2.230861776286518E-2</v>
      </c>
      <c r="N152" s="24">
        <v>1.6929270583631993E-2</v>
      </c>
      <c r="O152" s="176">
        <v>3.8203071610016633E-2</v>
      </c>
      <c r="P152" s="182">
        <v>4.2596584162246008E-2</v>
      </c>
      <c r="Q152" s="180"/>
    </row>
    <row r="153" spans="1:17" ht="24" x14ac:dyDescent="0.25">
      <c r="A153" s="22" t="s">
        <v>131</v>
      </c>
      <c r="B153" s="23">
        <v>0.25676367144153012</v>
      </c>
      <c r="C153" s="24">
        <v>0.38449766474833236</v>
      </c>
      <c r="D153" s="24">
        <v>0.4552532751791446</v>
      </c>
      <c r="E153" s="24">
        <v>0.43088548142751376</v>
      </c>
      <c r="F153" s="24">
        <v>0.15166624764046385</v>
      </c>
      <c r="G153" s="24">
        <v>0.36000575565668835</v>
      </c>
      <c r="H153" s="24">
        <v>0.2648373395506361</v>
      </c>
      <c r="I153" s="24">
        <v>0.18407451882697282</v>
      </c>
      <c r="J153" s="24">
        <v>3.8976135534232563E-2</v>
      </c>
      <c r="K153" s="24">
        <v>5.4258434533730549E-3</v>
      </c>
      <c r="L153" s="24">
        <v>0.22660276044483882</v>
      </c>
      <c r="M153" s="24">
        <v>0.33289233075980246</v>
      </c>
      <c r="N153" s="24">
        <v>0.4645689592256545</v>
      </c>
      <c r="O153" s="176">
        <v>0.45863447271137631</v>
      </c>
      <c r="P153" s="182">
        <v>0.46483112808746319</v>
      </c>
      <c r="Q153" s="180"/>
    </row>
    <row r="154" spans="1:17" x14ac:dyDescent="0.25">
      <c r="A154" s="22" t="s">
        <v>132</v>
      </c>
      <c r="B154" s="23">
        <v>0.20374444156364077</v>
      </c>
      <c r="C154" s="24">
        <v>0.38380228859386628</v>
      </c>
      <c r="D154" s="24">
        <v>0.52828266611938035</v>
      </c>
      <c r="E154" s="24">
        <v>0.6211997144787923</v>
      </c>
      <c r="F154" s="24">
        <v>0.44921910854266189</v>
      </c>
      <c r="G154" s="24">
        <v>0.48122519961741045</v>
      </c>
      <c r="H154" s="24">
        <v>0.42745766372958904</v>
      </c>
      <c r="I154" s="24">
        <v>0.42924550288928559</v>
      </c>
      <c r="J154" s="24">
        <v>0.38072492282934789</v>
      </c>
      <c r="K154" s="24">
        <v>0.27756561637871713</v>
      </c>
      <c r="L154" s="24">
        <v>0.15772171729413148</v>
      </c>
      <c r="M154" s="24">
        <v>0.33181626849431678</v>
      </c>
      <c r="N154" s="24">
        <v>0.44687090241575622</v>
      </c>
      <c r="O154" s="176">
        <v>0.55586159038449934</v>
      </c>
      <c r="P154" s="182">
        <v>0.75536838229464331</v>
      </c>
      <c r="Q154" s="180"/>
    </row>
    <row r="155" spans="1:17" ht="24" x14ac:dyDescent="0.25">
      <c r="A155" s="22" t="s">
        <v>133</v>
      </c>
      <c r="B155" s="23">
        <v>1.460696850629922E-3</v>
      </c>
      <c r="C155" s="24">
        <v>1.0868299834875857E-3</v>
      </c>
      <c r="D155" s="24">
        <v>3.2760250742046343E-3</v>
      </c>
      <c r="E155" s="24">
        <v>2.5780573252748274E-3</v>
      </c>
      <c r="F155" s="24">
        <v>3.5418764290802108E-3</v>
      </c>
      <c r="G155" s="24">
        <v>6.0727079093061574E-3</v>
      </c>
      <c r="H155" s="24">
        <v>5.8029525215251374E-3</v>
      </c>
      <c r="I155" s="24">
        <v>9.7706093724086573E-3</v>
      </c>
      <c r="J155" s="24">
        <v>1.612527125633585E-3</v>
      </c>
      <c r="K155" s="25">
        <v>0</v>
      </c>
      <c r="L155" s="24">
        <v>1.0178472931926994E-3</v>
      </c>
      <c r="M155" s="24">
        <v>9.1849224213590879E-4</v>
      </c>
      <c r="N155" s="24">
        <v>1.7571142646294795E-3</v>
      </c>
      <c r="O155" s="176">
        <v>2.5856222444523447E-3</v>
      </c>
      <c r="P155" s="182">
        <v>1.9768354411018817E-3</v>
      </c>
      <c r="Q155" s="180"/>
    </row>
    <row r="156" spans="1:17" x14ac:dyDescent="0.25">
      <c r="A156" s="22" t="s">
        <v>134</v>
      </c>
      <c r="B156" s="23">
        <v>2.8419163377078213E-2</v>
      </c>
      <c r="C156" s="24">
        <v>2.5303067794942954E-2</v>
      </c>
      <c r="D156" s="24">
        <v>6.5350948122444935E-2</v>
      </c>
      <c r="E156" s="24">
        <v>7.6594954233854373E-2</v>
      </c>
      <c r="F156" s="24">
        <v>3.6309376701312339E-2</v>
      </c>
      <c r="G156" s="24">
        <v>8.7972966211847387E-2</v>
      </c>
      <c r="H156" s="24">
        <v>2.6416445509638963E-2</v>
      </c>
      <c r="I156" s="24">
        <v>1.1328352595764694E-2</v>
      </c>
      <c r="J156" s="24">
        <v>1.035149095020628E-2</v>
      </c>
      <c r="K156" s="24">
        <v>5.5871003852577816E-3</v>
      </c>
      <c r="L156" s="24">
        <v>3.3010913844476186E-2</v>
      </c>
      <c r="M156" s="24">
        <v>1.4779685523296287E-2</v>
      </c>
      <c r="N156" s="24">
        <v>4.7052755335559991E-2</v>
      </c>
      <c r="O156" s="176">
        <v>5.9564580325166407E-2</v>
      </c>
      <c r="P156" s="182">
        <v>0.10689471416015979</v>
      </c>
      <c r="Q156" s="180"/>
    </row>
    <row r="157" spans="1:17" x14ac:dyDescent="0.25">
      <c r="A157" s="22" t="s">
        <v>135</v>
      </c>
      <c r="B157" s="23">
        <v>2.0802979578210305E-2</v>
      </c>
      <c r="C157" s="24">
        <v>3.8971816334524186E-2</v>
      </c>
      <c r="D157" s="24">
        <v>3.4739094246879113E-2</v>
      </c>
      <c r="E157" s="24">
        <v>3.5295395933724064E-2</v>
      </c>
      <c r="F157" s="24">
        <v>7.168748489820978E-3</v>
      </c>
      <c r="G157" s="24">
        <v>2.3007817525111825E-2</v>
      </c>
      <c r="H157" s="24">
        <v>5.7626553769931105E-3</v>
      </c>
      <c r="I157" s="24">
        <v>3.3192803353416307E-3</v>
      </c>
      <c r="J157" s="25">
        <v>0</v>
      </c>
      <c r="K157" s="25">
        <v>0</v>
      </c>
      <c r="L157" s="24">
        <v>2.1986437822818079E-2</v>
      </c>
      <c r="M157" s="24">
        <v>2.5771965294258396E-2</v>
      </c>
      <c r="N157" s="24">
        <v>4.7181784420251116E-2</v>
      </c>
      <c r="O157" s="176">
        <v>2.8962076933317739E-2</v>
      </c>
      <c r="P157" s="182">
        <v>4.7187104720974656E-2</v>
      </c>
      <c r="Q157" s="180"/>
    </row>
    <row r="158" spans="1:17" x14ac:dyDescent="0.25">
      <c r="A158" s="22" t="s">
        <v>136</v>
      </c>
      <c r="B158" s="23">
        <v>8.4488628863054708E-4</v>
      </c>
      <c r="C158" s="24">
        <v>2.3399245306227352E-3</v>
      </c>
      <c r="D158" s="24">
        <v>4.252136206255191E-3</v>
      </c>
      <c r="E158" s="24">
        <v>3.3161954103248163E-3</v>
      </c>
      <c r="F158" s="24">
        <v>1.3841600779219796E-3</v>
      </c>
      <c r="G158" s="25">
        <v>0</v>
      </c>
      <c r="H158" s="24">
        <v>4.1284113873514775E-3</v>
      </c>
      <c r="I158" s="24">
        <v>3.4301109696013258E-4</v>
      </c>
      <c r="J158" s="25">
        <v>0</v>
      </c>
      <c r="K158" s="24">
        <v>5.2995393373110634E-3</v>
      </c>
      <c r="L158" s="24">
        <v>1.120024325252867E-3</v>
      </c>
      <c r="M158" s="24">
        <v>2.7519814307140917E-3</v>
      </c>
      <c r="N158" s="24">
        <v>5.1204676574886625E-3</v>
      </c>
      <c r="O158" s="176">
        <v>8.6868986256433297E-4</v>
      </c>
      <c r="P158" s="182">
        <v>3.0496276935702321E-3</v>
      </c>
      <c r="Q158" s="180"/>
    </row>
    <row r="159" spans="1:17" ht="36" x14ac:dyDescent="0.25">
      <c r="A159" s="22" t="s">
        <v>137</v>
      </c>
      <c r="B159" s="23">
        <v>7.9611697252078058E-3</v>
      </c>
      <c r="C159" s="24">
        <v>2.0094739204576478E-2</v>
      </c>
      <c r="D159" s="24">
        <v>3.8884636368890863E-2</v>
      </c>
      <c r="E159" s="24">
        <v>3.9802680376930681E-2</v>
      </c>
      <c r="F159" s="24">
        <v>2.8994641528396838E-2</v>
      </c>
      <c r="G159" s="24">
        <v>4.2569082631654272E-2</v>
      </c>
      <c r="H159" s="24">
        <v>7.4689638567780802E-3</v>
      </c>
      <c r="I159" s="24">
        <v>2.83065095631388E-2</v>
      </c>
      <c r="J159" s="24">
        <v>3.4784609277294369E-2</v>
      </c>
      <c r="K159" s="24">
        <v>1.1651175293688129E-2</v>
      </c>
      <c r="L159" s="24">
        <v>6.1049482993644462E-3</v>
      </c>
      <c r="M159" s="24">
        <v>1.4471308239652638E-2</v>
      </c>
      <c r="N159" s="24">
        <v>2.3118641021469183E-2</v>
      </c>
      <c r="O159" s="176">
        <v>4.544625321818653E-2</v>
      </c>
      <c r="P159" s="182">
        <v>5.0110759899695712E-2</v>
      </c>
      <c r="Q159" s="180"/>
    </row>
    <row r="160" spans="1:17" ht="24" x14ac:dyDescent="0.25">
      <c r="A160" s="22" t="s">
        <v>138</v>
      </c>
      <c r="B160" s="23">
        <v>2.7443935407529419E-3</v>
      </c>
      <c r="C160" s="24">
        <v>5.1644835915297784E-3</v>
      </c>
      <c r="D160" s="24">
        <v>1.1308303121463302E-2</v>
      </c>
      <c r="E160" s="24">
        <v>2.4026902423195481E-2</v>
      </c>
      <c r="F160" s="24">
        <v>4.3288917314272771E-2</v>
      </c>
      <c r="G160" s="24">
        <v>1.65187207456758E-2</v>
      </c>
      <c r="H160" s="24">
        <v>1.1545102162905893E-2</v>
      </c>
      <c r="I160" s="24">
        <v>3.2007823408418339E-2</v>
      </c>
      <c r="J160" s="24">
        <v>2.9954459797464087E-2</v>
      </c>
      <c r="K160" s="24">
        <v>4.1719180890768322E-2</v>
      </c>
      <c r="L160" s="24">
        <v>2.6078424864542675E-3</v>
      </c>
      <c r="M160" s="24">
        <v>4.7443145063109579E-3</v>
      </c>
      <c r="N160" s="24">
        <v>1.2222544588791684E-2</v>
      </c>
      <c r="O160" s="176">
        <v>7.1208103298449005E-3</v>
      </c>
      <c r="P160" s="182">
        <v>4.5105790195631192E-2</v>
      </c>
      <c r="Q160" s="180"/>
    </row>
    <row r="161" spans="1:17" ht="36" x14ac:dyDescent="0.25">
      <c r="A161" s="22" t="s">
        <v>139</v>
      </c>
      <c r="B161" s="23">
        <v>0.5418408143821809</v>
      </c>
      <c r="C161" s="24">
        <v>0.30615584831429643</v>
      </c>
      <c r="D161" s="24">
        <v>0.1878815285326299</v>
      </c>
      <c r="E161" s="24">
        <v>0.11280791682040082</v>
      </c>
      <c r="F161" s="24">
        <v>1.4254177641325612E-2</v>
      </c>
      <c r="G161" s="24">
        <v>0.17752914700969544</v>
      </c>
      <c r="H161" s="24">
        <v>7.4861817355188737E-2</v>
      </c>
      <c r="I161" s="24">
        <v>2.0041465636123992E-2</v>
      </c>
      <c r="J161" s="24">
        <v>5.8682242804509637E-3</v>
      </c>
      <c r="K161" s="24">
        <v>3.4398835951719698E-3</v>
      </c>
      <c r="L161" s="24">
        <v>0.58197357675981809</v>
      </c>
      <c r="M161" s="24">
        <v>0.36316670469615253</v>
      </c>
      <c r="N161" s="24">
        <v>0.24706398227202062</v>
      </c>
      <c r="O161" s="176">
        <v>0.17221684900485823</v>
      </c>
      <c r="P161" s="182">
        <v>8.5481028960043157E-2</v>
      </c>
      <c r="Q161" s="180"/>
    </row>
    <row r="162" spans="1:17" ht="36" x14ac:dyDescent="0.25">
      <c r="A162" s="22" t="s">
        <v>140</v>
      </c>
      <c r="B162" s="23">
        <v>8.3991479771577213E-2</v>
      </c>
      <c r="C162" s="24">
        <v>0.18144403825230704</v>
      </c>
      <c r="D162" s="24">
        <v>0.28219480612002673</v>
      </c>
      <c r="E162" s="24">
        <v>0.37589076953488315</v>
      </c>
      <c r="F162" s="24">
        <v>0.44769559476607179</v>
      </c>
      <c r="G162" s="24">
        <v>0.41874700503409701</v>
      </c>
      <c r="H162" s="24">
        <v>0.44926874951838558</v>
      </c>
      <c r="I162" s="24">
        <v>0.52207643461809483</v>
      </c>
      <c r="J162" s="24">
        <v>0.29972145398824951</v>
      </c>
      <c r="K162" s="24">
        <v>0.40189922046910631</v>
      </c>
      <c r="L162" s="24">
        <v>6.5534106419812665E-2</v>
      </c>
      <c r="M162" s="24">
        <v>0.16894848751804392</v>
      </c>
      <c r="N162" s="24">
        <v>0.18363254198462511</v>
      </c>
      <c r="O162" s="176">
        <v>0.30483024993530233</v>
      </c>
      <c r="P162" s="182">
        <v>0.41356775412750596</v>
      </c>
      <c r="Q162" s="180"/>
    </row>
    <row r="163" spans="1:17" ht="48" x14ac:dyDescent="0.25">
      <c r="A163" s="22" t="s">
        <v>141</v>
      </c>
      <c r="B163" s="23">
        <v>0.1196947414408842</v>
      </c>
      <c r="C163" s="24">
        <v>0.19734610223539031</v>
      </c>
      <c r="D163" s="24">
        <v>0.20239912319341444</v>
      </c>
      <c r="E163" s="24">
        <v>0.25580551951292907</v>
      </c>
      <c r="F163" s="24">
        <v>0.24196425179702202</v>
      </c>
      <c r="G163" s="24">
        <v>0.184366633074658</v>
      </c>
      <c r="H163" s="24">
        <v>0.23822809053590166</v>
      </c>
      <c r="I163" s="24">
        <v>0.22701506702645077</v>
      </c>
      <c r="J163" s="24">
        <v>0.30664000597255409</v>
      </c>
      <c r="K163" s="24">
        <v>0.23055336427040404</v>
      </c>
      <c r="L163" s="24">
        <v>0.11464542862720557</v>
      </c>
      <c r="M163" s="24">
        <v>0.15642504068708199</v>
      </c>
      <c r="N163" s="24">
        <v>0.25027505500010166</v>
      </c>
      <c r="O163" s="176">
        <v>0.1756896514235459</v>
      </c>
      <c r="P163" s="182">
        <v>0.26492380546992644</v>
      </c>
      <c r="Q163" s="180"/>
    </row>
    <row r="164" spans="1:17" ht="36" x14ac:dyDescent="0.25">
      <c r="A164" s="22" t="s">
        <v>142</v>
      </c>
      <c r="B164" s="23">
        <v>6.9847150547475659E-2</v>
      </c>
      <c r="C164" s="24">
        <v>5.4134332389895172E-2</v>
      </c>
      <c r="D164" s="24">
        <v>4.1162652130198416E-2</v>
      </c>
      <c r="E164" s="24">
        <v>4.8569735494436085E-2</v>
      </c>
      <c r="F164" s="24">
        <v>0.11039926532171858</v>
      </c>
      <c r="G164" s="24">
        <v>4.2609528669676024E-2</v>
      </c>
      <c r="H164" s="24">
        <v>9.5496866942499509E-2</v>
      </c>
      <c r="I164" s="24">
        <v>8.552326105339654E-2</v>
      </c>
      <c r="J164" s="24">
        <v>0.13616768692522002</v>
      </c>
      <c r="K164" s="24">
        <v>0.18545684170385965</v>
      </c>
      <c r="L164" s="24">
        <v>6.9459838387099432E-2</v>
      </c>
      <c r="M164" s="24">
        <v>6.193223844277037E-2</v>
      </c>
      <c r="N164" s="24">
        <v>4.6621268982909803E-2</v>
      </c>
      <c r="O164" s="176">
        <v>4.3184889143893859E-2</v>
      </c>
      <c r="P164" s="182">
        <v>3.1031756540410207E-2</v>
      </c>
      <c r="Q164" s="180"/>
    </row>
    <row r="165" spans="1:17" ht="36" x14ac:dyDescent="0.25">
      <c r="A165" s="22" t="s">
        <v>143</v>
      </c>
      <c r="B165" s="23">
        <v>2.2332703603204749E-4</v>
      </c>
      <c r="C165" s="24">
        <v>2.1260868465642017E-3</v>
      </c>
      <c r="D165" s="24">
        <v>2.699267544271809E-3</v>
      </c>
      <c r="E165" s="24">
        <v>1.7489322815181227E-3</v>
      </c>
      <c r="F165" s="24">
        <v>2.6617164257397253E-3</v>
      </c>
      <c r="G165" s="24">
        <v>1.2572291292325109E-3</v>
      </c>
      <c r="H165" s="24">
        <v>3.2734370256763561E-3</v>
      </c>
      <c r="I165" s="24">
        <v>3.2123849485169369E-3</v>
      </c>
      <c r="J165" s="24">
        <v>5.0290542201929765E-4</v>
      </c>
      <c r="K165" s="24">
        <v>6.0949498740658758E-3</v>
      </c>
      <c r="L165" s="24">
        <v>2.9605370120036921E-4</v>
      </c>
      <c r="M165" s="25">
        <v>0</v>
      </c>
      <c r="N165" s="24">
        <v>4.8406632873000408E-3</v>
      </c>
      <c r="O165" s="176">
        <v>1.1476590463878815E-3</v>
      </c>
      <c r="P165" s="182">
        <v>1.5878838344137712E-3</v>
      </c>
      <c r="Q165" s="180"/>
    </row>
    <row r="166" spans="1:17" ht="36" x14ac:dyDescent="0.25">
      <c r="A166" s="22" t="s">
        <v>144</v>
      </c>
      <c r="B166" s="23">
        <v>0.15084168771947998</v>
      </c>
      <c r="C166" s="24">
        <v>0.21668087681313891</v>
      </c>
      <c r="D166" s="24">
        <v>0.22275382342734804</v>
      </c>
      <c r="E166" s="24">
        <v>0.13411698140671208</v>
      </c>
      <c r="F166" s="24">
        <v>8.2156637352804179E-2</v>
      </c>
      <c r="G166" s="24">
        <v>0.14569606967032547</v>
      </c>
      <c r="H166" s="24">
        <v>0.10284235476235319</v>
      </c>
      <c r="I166" s="24">
        <v>5.3860948827228229E-2</v>
      </c>
      <c r="J166" s="24">
        <v>0.13273044124580613</v>
      </c>
      <c r="K166" s="24">
        <v>3.9479052232709269E-2</v>
      </c>
      <c r="L166" s="24">
        <v>0.13323374075734531</v>
      </c>
      <c r="M166" s="24">
        <v>0.20716532002976246</v>
      </c>
      <c r="N166" s="24">
        <v>0.22762271458943767</v>
      </c>
      <c r="O166" s="176">
        <v>0.23153806067042915</v>
      </c>
      <c r="P166" s="182">
        <v>0.1150699896173181</v>
      </c>
      <c r="Q166" s="180"/>
    </row>
    <row r="167" spans="1:17" ht="36" x14ac:dyDescent="0.25">
      <c r="A167" s="22" t="s">
        <v>145</v>
      </c>
      <c r="B167" s="23">
        <v>3.3560799102371093E-2</v>
      </c>
      <c r="C167" s="24">
        <v>4.2112715148407677E-2</v>
      </c>
      <c r="D167" s="24">
        <v>6.0908799052110538E-2</v>
      </c>
      <c r="E167" s="24">
        <v>7.1060144949120829E-2</v>
      </c>
      <c r="F167" s="24">
        <v>0.10086835669531803</v>
      </c>
      <c r="G167" s="24">
        <v>2.9794387412316041E-2</v>
      </c>
      <c r="H167" s="24">
        <v>3.6028683859994817E-2</v>
      </c>
      <c r="I167" s="24">
        <v>8.8270437890189096E-2</v>
      </c>
      <c r="J167" s="24">
        <v>0.11836928216570046</v>
      </c>
      <c r="K167" s="24">
        <v>0.13307668785468282</v>
      </c>
      <c r="L167" s="24">
        <v>3.4857255347519218E-2</v>
      </c>
      <c r="M167" s="24">
        <v>4.2362208626188266E-2</v>
      </c>
      <c r="N167" s="24">
        <v>3.9943773883605128E-2</v>
      </c>
      <c r="O167" s="176">
        <v>7.1392640775581828E-2</v>
      </c>
      <c r="P167" s="182">
        <v>8.8337781450381819E-2</v>
      </c>
      <c r="Q167" s="180"/>
    </row>
    <row r="168" spans="1:17" ht="36" x14ac:dyDescent="0.25">
      <c r="A168" s="22" t="s">
        <v>146</v>
      </c>
      <c r="B168" s="23">
        <v>3.7198538566277473E-2</v>
      </c>
      <c r="C168" s="24">
        <v>2.911582319650087E-3</v>
      </c>
      <c r="D168" s="24">
        <v>5.9172640079849497E-4</v>
      </c>
      <c r="E168" s="24">
        <v>2.6683129338859991E-4</v>
      </c>
      <c r="F168" s="24">
        <v>4.1782425458287351E-3</v>
      </c>
      <c r="G168" s="25">
        <v>0</v>
      </c>
      <c r="H168" s="25">
        <v>0</v>
      </c>
      <c r="I168" s="24">
        <v>2.9346650888056832E-3</v>
      </c>
      <c r="J168" s="24">
        <v>1.3760252962313741E-4</v>
      </c>
      <c r="K168" s="24">
        <v>1.3953856274928157E-2</v>
      </c>
      <c r="L168" s="24">
        <v>4.6033434506143042E-2</v>
      </c>
      <c r="M168" s="24">
        <v>5.3966998727191951E-3</v>
      </c>
      <c r="N168" s="24">
        <v>2.168990492413292E-3</v>
      </c>
      <c r="O168" s="176">
        <v>5.1045258377341893E-4</v>
      </c>
      <c r="P168" s="182">
        <v>2.0111219729343057E-4</v>
      </c>
      <c r="Q168" s="180"/>
    </row>
    <row r="169" spans="1:17" ht="36" x14ac:dyDescent="0.25">
      <c r="A169" s="22" t="s">
        <v>147</v>
      </c>
      <c r="B169" s="23">
        <v>2.560513106743147E-2</v>
      </c>
      <c r="C169" s="24">
        <v>1.0678143828351274E-2</v>
      </c>
      <c r="D169" s="24">
        <v>1.6285740005192416E-2</v>
      </c>
      <c r="E169" s="24">
        <v>1.0001607515603007E-2</v>
      </c>
      <c r="F169" s="24">
        <v>1.2615852601817318E-3</v>
      </c>
      <c r="G169" s="24">
        <v>1.008616428055034E-2</v>
      </c>
      <c r="H169" s="24">
        <v>2.7668226395019613E-3</v>
      </c>
      <c r="I169" s="24">
        <v>5.5613440356735565E-4</v>
      </c>
      <c r="J169" s="24">
        <v>5.3432363365408587E-4</v>
      </c>
      <c r="K169" s="24">
        <v>3.2760950756298163E-3</v>
      </c>
      <c r="L169" s="24">
        <v>2.6946864036948223E-2</v>
      </c>
      <c r="M169" s="24">
        <v>1.5503341939647995E-2</v>
      </c>
      <c r="N169" s="24">
        <v>8.3643588949706745E-3</v>
      </c>
      <c r="O169" s="176">
        <v>2.1432620961395542E-2</v>
      </c>
      <c r="P169" s="182">
        <v>6.7529493535500584E-3</v>
      </c>
      <c r="Q169" s="180"/>
    </row>
    <row r="170" spans="1:17" ht="24" x14ac:dyDescent="0.25">
      <c r="A170" s="22" t="s">
        <v>148</v>
      </c>
      <c r="B170" s="23">
        <v>2.1388233294004095E-3</v>
      </c>
      <c r="C170" s="24">
        <v>4.2625934567934589E-4</v>
      </c>
      <c r="D170" s="25">
        <v>0</v>
      </c>
      <c r="E170" s="25">
        <v>0</v>
      </c>
      <c r="F170" s="24">
        <v>8.2738871112621453E-4</v>
      </c>
      <c r="G170" s="25">
        <v>0</v>
      </c>
      <c r="H170" s="25">
        <v>0</v>
      </c>
      <c r="I170" s="24">
        <v>2.2235150288397731E-3</v>
      </c>
      <c r="J170" s="25">
        <v>0</v>
      </c>
      <c r="K170" s="24">
        <v>1.1424634611596784E-3</v>
      </c>
      <c r="L170" s="24">
        <v>2.8353332141649798E-3</v>
      </c>
      <c r="M170" s="24">
        <v>5.65304299958512E-4</v>
      </c>
      <c r="N170" s="25">
        <v>0</v>
      </c>
      <c r="O170" s="177">
        <v>0</v>
      </c>
      <c r="P170" s="183">
        <v>0</v>
      </c>
      <c r="Q170" s="180"/>
    </row>
    <row r="171" spans="1:17" ht="36" x14ac:dyDescent="0.25">
      <c r="A171" s="22" t="s">
        <v>149</v>
      </c>
      <c r="B171" s="23">
        <v>2.0592184536568146E-3</v>
      </c>
      <c r="C171" s="24">
        <v>4.0276764831921852E-4</v>
      </c>
      <c r="D171" s="24">
        <v>1.8686720281759486E-3</v>
      </c>
      <c r="E171" s="24">
        <v>2.9076259553331707E-3</v>
      </c>
      <c r="F171" s="24">
        <v>1.4802465477493909E-3</v>
      </c>
      <c r="G171" s="25">
        <v>0</v>
      </c>
      <c r="H171" s="25">
        <v>0</v>
      </c>
      <c r="I171" s="24">
        <v>2.5296089341143605E-3</v>
      </c>
      <c r="J171" s="24">
        <v>9.1843221954110519E-4</v>
      </c>
      <c r="K171" s="24">
        <v>2.5783639412757155E-3</v>
      </c>
      <c r="L171" s="24">
        <v>1.9366852635254778E-3</v>
      </c>
      <c r="M171" s="24">
        <v>1.3272394025913383E-3</v>
      </c>
      <c r="N171" s="24">
        <v>1.6347137002856043E-3</v>
      </c>
      <c r="O171" s="176">
        <v>8.4276229529634558E-4</v>
      </c>
      <c r="P171" s="182">
        <v>3.8489228463976701E-3</v>
      </c>
      <c r="Q171" s="180"/>
    </row>
    <row r="172" spans="1:17" ht="36" x14ac:dyDescent="0.25">
      <c r="A172" s="22" t="s">
        <v>150</v>
      </c>
      <c r="B172" s="26">
        <v>0</v>
      </c>
      <c r="C172" s="25">
        <v>0</v>
      </c>
      <c r="D172" s="24">
        <v>5.9518658883444598E-4</v>
      </c>
      <c r="E172" s="25">
        <v>0</v>
      </c>
      <c r="F172" s="24">
        <v>6.7530158329960307E-5</v>
      </c>
      <c r="G172" s="24">
        <v>2.4245916531447278E-3</v>
      </c>
      <c r="H172" s="25">
        <v>0</v>
      </c>
      <c r="I172" s="24">
        <v>2.7440887756810615E-4</v>
      </c>
      <c r="J172" s="25">
        <v>0</v>
      </c>
      <c r="K172" s="25">
        <v>0</v>
      </c>
      <c r="L172" s="25">
        <v>0</v>
      </c>
      <c r="M172" s="25">
        <v>0</v>
      </c>
      <c r="N172" s="25">
        <v>0</v>
      </c>
      <c r="O172" s="177">
        <v>0</v>
      </c>
      <c r="P172" s="183">
        <v>0</v>
      </c>
      <c r="Q172" s="180"/>
    </row>
    <row r="173" spans="1:17" ht="24" x14ac:dyDescent="0.25">
      <c r="A173" s="22" t="s">
        <v>151</v>
      </c>
      <c r="B173" s="23">
        <v>0.13470071732549524</v>
      </c>
      <c r="C173" s="24">
        <v>0.109262716998688</v>
      </c>
      <c r="D173" s="24">
        <v>0.11824830693823121</v>
      </c>
      <c r="E173" s="24">
        <v>0.13463485160202585</v>
      </c>
      <c r="F173" s="24">
        <v>0.22910961962327581</v>
      </c>
      <c r="G173" s="24">
        <v>0.10722400696165245</v>
      </c>
      <c r="H173" s="24">
        <v>0.15336854636799985</v>
      </c>
      <c r="I173" s="24">
        <v>0.22843411146248008</v>
      </c>
      <c r="J173" s="24">
        <v>0.23595535251765054</v>
      </c>
      <c r="K173" s="24">
        <v>0.27866072527896923</v>
      </c>
      <c r="L173" s="24">
        <v>0.14383750044556923</v>
      </c>
      <c r="M173" s="24">
        <v>0.10978031838596135</v>
      </c>
      <c r="N173" s="24">
        <v>0.11087847369334682</v>
      </c>
      <c r="O173" s="176">
        <v>0.13116493665956885</v>
      </c>
      <c r="P173" s="182">
        <v>0.13993035846845162</v>
      </c>
      <c r="Q173" s="180"/>
    </row>
    <row r="174" spans="1:17" ht="24" x14ac:dyDescent="0.25">
      <c r="A174" s="22" t="s">
        <v>152</v>
      </c>
      <c r="B174" s="23">
        <v>7.7198858396055449E-3</v>
      </c>
      <c r="C174" s="24">
        <v>1.2074961142642905E-3</v>
      </c>
      <c r="D174" s="24">
        <v>2.279853062233357E-3</v>
      </c>
      <c r="E174" s="24">
        <v>1.1496717015529751E-3</v>
      </c>
      <c r="F174" s="24">
        <v>1.5419211084057201E-3</v>
      </c>
      <c r="G174" s="24">
        <v>1.2052765956746959E-3</v>
      </c>
      <c r="H174" s="24">
        <v>3.3182085910238822E-3</v>
      </c>
      <c r="I174" s="25">
        <v>0</v>
      </c>
      <c r="J174" s="24">
        <v>9.8587344675549779E-4</v>
      </c>
      <c r="K174" s="25">
        <v>0</v>
      </c>
      <c r="L174" s="24">
        <v>9.2389271948284737E-3</v>
      </c>
      <c r="M174" s="24">
        <v>9.9490939094555087E-4</v>
      </c>
      <c r="N174" s="24">
        <v>2.8506707686669695E-3</v>
      </c>
      <c r="O174" s="176">
        <v>1.7724928238909109E-3</v>
      </c>
      <c r="P174" s="182">
        <v>1.776209132719741E-3</v>
      </c>
      <c r="Q174" s="180"/>
    </row>
    <row r="175" spans="1:17" ht="48" x14ac:dyDescent="0.25">
      <c r="A175" s="22" t="s">
        <v>153</v>
      </c>
      <c r="B175" s="23">
        <v>0.78588902925076254</v>
      </c>
      <c r="C175" s="24">
        <v>0.86920420773020246</v>
      </c>
      <c r="D175" s="24">
        <v>0.85549905265227832</v>
      </c>
      <c r="E175" s="24">
        <v>0.8428895555978676</v>
      </c>
      <c r="F175" s="24">
        <v>0.51104702649086453</v>
      </c>
      <c r="G175" s="24">
        <v>0.87799131607407466</v>
      </c>
      <c r="H175" s="24">
        <v>0.83027027926962549</v>
      </c>
      <c r="I175" s="24">
        <v>0.68706567776460514</v>
      </c>
      <c r="J175" s="24">
        <v>0.44841876998676322</v>
      </c>
      <c r="K175" s="24">
        <v>8.8296322872828986E-2</v>
      </c>
      <c r="L175" s="24">
        <v>0.76494676130294936</v>
      </c>
      <c r="M175" s="24">
        <v>0.86027114112569558</v>
      </c>
      <c r="N175" s="24">
        <v>0.8684039239152006</v>
      </c>
      <c r="O175" s="176">
        <v>0.84017378077799754</v>
      </c>
      <c r="P175" s="182">
        <v>0.83395312749150352</v>
      </c>
      <c r="Q175" s="180"/>
    </row>
    <row r="176" spans="1:17" ht="36" x14ac:dyDescent="0.25">
      <c r="A176" s="22" t="s">
        <v>154</v>
      </c>
      <c r="B176" s="23">
        <v>2.1263138960057448E-3</v>
      </c>
      <c r="C176" s="24">
        <v>1.2074961142642905E-3</v>
      </c>
      <c r="D176" s="24">
        <v>3.6887131736234983E-4</v>
      </c>
      <c r="E176" s="25">
        <v>0</v>
      </c>
      <c r="F176" s="24">
        <v>8.1744484800125652E-3</v>
      </c>
      <c r="G176" s="25">
        <v>0</v>
      </c>
      <c r="H176" s="25">
        <v>0</v>
      </c>
      <c r="I176" s="24">
        <v>5.4410535141502358E-3</v>
      </c>
      <c r="J176" s="24">
        <v>1.6858949365626943E-2</v>
      </c>
      <c r="K176" s="24">
        <v>1.1003053740616496E-2</v>
      </c>
      <c r="L176" s="24">
        <v>2.8187500716928028E-3</v>
      </c>
      <c r="M176" s="24">
        <v>1.6013789550793458E-3</v>
      </c>
      <c r="N176" s="25">
        <v>0</v>
      </c>
      <c r="O176" s="176">
        <v>4.8887280091663488E-4</v>
      </c>
      <c r="P176" s="183">
        <v>0</v>
      </c>
      <c r="Q176" s="180"/>
    </row>
    <row r="177" spans="1:17" ht="36" x14ac:dyDescent="0.25">
      <c r="A177" s="22" t="s">
        <v>155</v>
      </c>
      <c r="B177" s="23">
        <v>1.5019244091103493E-3</v>
      </c>
      <c r="C177" s="24">
        <v>4.0373107969113153E-3</v>
      </c>
      <c r="D177" s="24">
        <v>2.7269483040669863E-3</v>
      </c>
      <c r="E177" s="24">
        <v>7.3022691729967464E-3</v>
      </c>
      <c r="F177" s="24">
        <v>0.11082367713165799</v>
      </c>
      <c r="G177" s="25">
        <v>0</v>
      </c>
      <c r="H177" s="24">
        <v>7.1284067605120148E-3</v>
      </c>
      <c r="I177" s="24">
        <v>3.2798169188967795E-2</v>
      </c>
      <c r="J177" s="24">
        <v>0.21070204443199939</v>
      </c>
      <c r="K177" s="24">
        <v>0.20689114329563402</v>
      </c>
      <c r="L177" s="25">
        <v>0</v>
      </c>
      <c r="M177" s="24">
        <v>3.9627209928334494E-3</v>
      </c>
      <c r="N177" s="24">
        <v>3.3815980425340834E-3</v>
      </c>
      <c r="O177" s="176">
        <v>3.6140810971608595E-3</v>
      </c>
      <c r="P177" s="182">
        <v>7.7613303845658638E-3</v>
      </c>
      <c r="Q177" s="180"/>
    </row>
    <row r="178" spans="1:17" ht="48" x14ac:dyDescent="0.25">
      <c r="A178" s="22" t="s">
        <v>156</v>
      </c>
      <c r="B178" s="26">
        <v>0</v>
      </c>
      <c r="C178" s="25">
        <v>0</v>
      </c>
      <c r="D178" s="25">
        <v>0</v>
      </c>
      <c r="E178" s="24">
        <v>8.4758716123153584E-4</v>
      </c>
      <c r="F178" s="24">
        <v>1.9508331958497018E-2</v>
      </c>
      <c r="G178" s="24">
        <v>1.0686444349032997E-3</v>
      </c>
      <c r="H178" s="24">
        <v>2.0766697174206318E-3</v>
      </c>
      <c r="I178" s="24">
        <v>3.6262182732118627E-2</v>
      </c>
      <c r="J178" s="24">
        <v>1.9509745397279014E-2</v>
      </c>
      <c r="K178" s="24">
        <v>6.1823160911998604E-3</v>
      </c>
      <c r="L178" s="25">
        <v>0</v>
      </c>
      <c r="M178" s="25">
        <v>0</v>
      </c>
      <c r="N178" s="25">
        <v>0</v>
      </c>
      <c r="O178" s="177">
        <v>0</v>
      </c>
      <c r="P178" s="182">
        <v>5.775990125517173E-3</v>
      </c>
      <c r="Q178" s="180"/>
    </row>
    <row r="179" spans="1:17" ht="36" x14ac:dyDescent="0.25">
      <c r="A179" s="22" t="s">
        <v>157</v>
      </c>
      <c r="B179" s="23">
        <v>1.0604178622555321E-3</v>
      </c>
      <c r="C179" s="24">
        <v>6.6201910366869452E-4</v>
      </c>
      <c r="D179" s="24">
        <v>1.5356427028254958E-3</v>
      </c>
      <c r="E179" s="25">
        <v>0</v>
      </c>
      <c r="F179" s="24">
        <v>0.11197998198407046</v>
      </c>
      <c r="G179" s="25">
        <v>0</v>
      </c>
      <c r="H179" s="24">
        <v>1.0710666539170579E-3</v>
      </c>
      <c r="I179" s="24">
        <v>1.4804730047834442E-3</v>
      </c>
      <c r="J179" s="24">
        <v>6.5978906471106907E-2</v>
      </c>
      <c r="K179" s="24">
        <v>0.38801565996775822</v>
      </c>
      <c r="L179" s="24">
        <v>1.4057439641776341E-3</v>
      </c>
      <c r="M179" s="24">
        <v>5.9694563456732922E-4</v>
      </c>
      <c r="N179" s="24">
        <v>2.3172704925809419E-3</v>
      </c>
      <c r="O179" s="177">
        <v>0</v>
      </c>
      <c r="P179" s="183">
        <v>0</v>
      </c>
      <c r="Q179" s="180"/>
    </row>
    <row r="180" spans="1:17" ht="36" x14ac:dyDescent="0.25">
      <c r="A180" s="22" t="s">
        <v>158</v>
      </c>
      <c r="B180" s="23">
        <v>6.3599296862359197E-4</v>
      </c>
      <c r="C180" s="25">
        <v>0</v>
      </c>
      <c r="D180" s="25">
        <v>0</v>
      </c>
      <c r="E180" s="25">
        <v>0</v>
      </c>
      <c r="F180" s="25">
        <v>0</v>
      </c>
      <c r="G180" s="25">
        <v>0</v>
      </c>
      <c r="H180" s="25">
        <v>0</v>
      </c>
      <c r="I180" s="25">
        <v>0</v>
      </c>
      <c r="J180" s="25">
        <v>0</v>
      </c>
      <c r="K180" s="25">
        <v>0</v>
      </c>
      <c r="L180" s="24">
        <v>8.431046936538619E-4</v>
      </c>
      <c r="M180" s="25">
        <v>0</v>
      </c>
      <c r="N180" s="25">
        <v>0</v>
      </c>
      <c r="O180" s="177">
        <v>0</v>
      </c>
      <c r="P180" s="183">
        <v>0</v>
      </c>
      <c r="Q180" s="180"/>
    </row>
    <row r="181" spans="1:17" ht="36" x14ac:dyDescent="0.25">
      <c r="A181" s="22" t="s">
        <v>159</v>
      </c>
      <c r="B181" s="23">
        <v>7.4546088675631781E-3</v>
      </c>
      <c r="C181" s="24">
        <v>1.784309003607081E-3</v>
      </c>
      <c r="D181" s="24">
        <v>1.8660141902519817E-3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4">
        <v>5.5365095562517003E-3</v>
      </c>
      <c r="M181" s="24">
        <v>5.5758551844165812E-3</v>
      </c>
      <c r="N181" s="24">
        <v>2.1732890173422983E-3</v>
      </c>
      <c r="O181" s="176">
        <v>1.4360639584095297E-3</v>
      </c>
      <c r="P181" s="183">
        <v>0</v>
      </c>
      <c r="Q181" s="180"/>
    </row>
    <row r="182" spans="1:17" ht="24" x14ac:dyDescent="0.25">
      <c r="A182" s="22" t="s">
        <v>160</v>
      </c>
      <c r="B182" s="23">
        <v>0.4501039956050471</v>
      </c>
      <c r="C182" s="24">
        <v>0.54018855653727282</v>
      </c>
      <c r="D182" s="24">
        <v>0.48434006314292199</v>
      </c>
      <c r="E182" s="24">
        <v>0.43038280058994249</v>
      </c>
      <c r="F182" s="24">
        <v>0.10880339620931231</v>
      </c>
      <c r="G182" s="24">
        <v>0.28001413242703171</v>
      </c>
      <c r="H182" s="24">
        <v>0.21321791284609434</v>
      </c>
      <c r="I182" s="24">
        <v>8.6240570386902943E-2</v>
      </c>
      <c r="J182" s="24">
        <v>2.3838963437661708E-3</v>
      </c>
      <c r="K182" s="25">
        <v>0</v>
      </c>
      <c r="L182" s="24">
        <v>0.44787646496728123</v>
      </c>
      <c r="M182" s="24">
        <v>0.50683899561523016</v>
      </c>
      <c r="N182" s="24">
        <v>0.55891353171406877</v>
      </c>
      <c r="O182" s="176">
        <v>0.49114430141085103</v>
      </c>
      <c r="P182" s="182">
        <v>0.47495591573393986</v>
      </c>
      <c r="Q182" s="180"/>
    </row>
    <row r="183" spans="1:17" ht="36" x14ac:dyDescent="0.25">
      <c r="A183" s="22" t="s">
        <v>161</v>
      </c>
      <c r="B183" s="23">
        <v>8.6775471903095647E-2</v>
      </c>
      <c r="C183" s="24">
        <v>3.2958129663067839E-2</v>
      </c>
      <c r="D183" s="24">
        <v>3.4725234350644583E-2</v>
      </c>
      <c r="E183" s="24">
        <v>2.7244314882989788E-2</v>
      </c>
      <c r="F183" s="24">
        <v>1.3874338415061459E-2</v>
      </c>
      <c r="G183" s="24">
        <v>4.5183566555132691E-2</v>
      </c>
      <c r="H183" s="24">
        <v>2.0620300586631345E-2</v>
      </c>
      <c r="I183" s="24">
        <v>2.5280752287768864E-2</v>
      </c>
      <c r="J183" s="24">
        <v>8.9337741542016395E-3</v>
      </c>
      <c r="K183" s="24">
        <v>8.3884157028365667E-4</v>
      </c>
      <c r="L183" s="24">
        <v>0.10496929506629844</v>
      </c>
      <c r="M183" s="24">
        <v>3.4903747991888438E-2</v>
      </c>
      <c r="N183" s="24">
        <v>2.9024504848955357E-2</v>
      </c>
      <c r="O183" s="176">
        <v>3.9564807554517606E-2</v>
      </c>
      <c r="P183" s="182">
        <v>1.7940272302500823E-2</v>
      </c>
      <c r="Q183" s="180"/>
    </row>
    <row r="184" spans="1:17" ht="36" x14ac:dyDescent="0.25">
      <c r="A184" s="22" t="s">
        <v>162</v>
      </c>
      <c r="B184" s="23">
        <v>6.4754731846346156E-2</v>
      </c>
      <c r="C184" s="24">
        <v>2.5049922191753025E-2</v>
      </c>
      <c r="D184" s="24">
        <v>1.6640069896691683E-2</v>
      </c>
      <c r="E184" s="24">
        <v>3.239216446816141E-3</v>
      </c>
      <c r="F184" s="24">
        <v>9.8282045189861133E-4</v>
      </c>
      <c r="G184" s="24">
        <v>5.4867279911234232E-3</v>
      </c>
      <c r="H184" s="24">
        <v>6.3642039977469317E-3</v>
      </c>
      <c r="I184" s="24">
        <v>2.2691581100513186E-3</v>
      </c>
      <c r="J184" s="24">
        <v>1.7295375855272024E-3</v>
      </c>
      <c r="K184" s="25">
        <v>0</v>
      </c>
      <c r="L184" s="24">
        <v>8.3925159454706535E-2</v>
      </c>
      <c r="M184" s="24">
        <v>1.8129655379301658E-2</v>
      </c>
      <c r="N184" s="24">
        <v>2.5101799958721339E-2</v>
      </c>
      <c r="O184" s="176">
        <v>1.3311895346463138E-2</v>
      </c>
      <c r="P184" s="182">
        <v>1.0848925355907461E-3</v>
      </c>
      <c r="Q184" s="180"/>
    </row>
    <row r="185" spans="1:17" ht="36" x14ac:dyDescent="0.25">
      <c r="A185" s="22" t="s">
        <v>163</v>
      </c>
      <c r="B185" s="23">
        <v>2.0321688844477493E-4</v>
      </c>
      <c r="C185" s="24">
        <v>2.1680609768135249E-5</v>
      </c>
      <c r="D185" s="24">
        <v>4.3354771334554732E-5</v>
      </c>
      <c r="E185" s="24">
        <v>3.8001634609206207E-4</v>
      </c>
      <c r="F185" s="24">
        <v>1.3800572152057272E-3</v>
      </c>
      <c r="G185" s="24">
        <v>1.5461618333555902E-3</v>
      </c>
      <c r="H185" s="24">
        <v>2.7522742582343162E-3</v>
      </c>
      <c r="I185" s="24">
        <v>3.4301109696013258E-4</v>
      </c>
      <c r="J185" s="24">
        <v>2.5340035070599339E-3</v>
      </c>
      <c r="K185" s="25">
        <v>0</v>
      </c>
      <c r="L185" s="24">
        <v>2.6939466461134003E-4</v>
      </c>
      <c r="M185" s="24">
        <v>2.8752781732248692E-5</v>
      </c>
      <c r="N185" s="25">
        <v>0</v>
      </c>
      <c r="O185" s="176">
        <v>5.7458976878388631E-5</v>
      </c>
      <c r="P185" s="183">
        <v>0</v>
      </c>
      <c r="Q185" s="180"/>
    </row>
    <row r="186" spans="1:17" ht="36" x14ac:dyDescent="0.25">
      <c r="A186" s="22" t="s">
        <v>164</v>
      </c>
      <c r="B186" s="26">
        <v>0</v>
      </c>
      <c r="C186" s="25">
        <v>0</v>
      </c>
      <c r="D186" s="24">
        <v>2.5113715911986249E-3</v>
      </c>
      <c r="E186" s="24">
        <v>1.2594672851909833E-3</v>
      </c>
      <c r="F186" s="24">
        <v>5.1322835277514602E-5</v>
      </c>
      <c r="G186" s="25">
        <v>0</v>
      </c>
      <c r="H186" s="24">
        <v>1.0957206952408379E-3</v>
      </c>
      <c r="I186" s="24">
        <v>2.0855040133775838E-4</v>
      </c>
      <c r="J186" s="25">
        <v>0</v>
      </c>
      <c r="K186" s="25">
        <v>0</v>
      </c>
      <c r="L186" s="25">
        <v>0</v>
      </c>
      <c r="M186" s="25">
        <v>0</v>
      </c>
      <c r="N186" s="25">
        <v>0</v>
      </c>
      <c r="O186" s="176">
        <v>4.6398503705420788E-3</v>
      </c>
      <c r="P186" s="183">
        <v>0</v>
      </c>
      <c r="Q186" s="180"/>
    </row>
    <row r="187" spans="1:17" ht="36" x14ac:dyDescent="0.25">
      <c r="A187" s="22" t="s">
        <v>165</v>
      </c>
      <c r="B187" s="23">
        <v>9.0602999142232806E-4</v>
      </c>
      <c r="C187" s="24">
        <v>6.0833598259497977E-4</v>
      </c>
      <c r="D187" s="24">
        <v>3.3634944245619907E-4</v>
      </c>
      <c r="E187" s="25">
        <v>0</v>
      </c>
      <c r="F187" s="24">
        <v>1.1461261040915098E-3</v>
      </c>
      <c r="G187" s="24">
        <v>1.3701754475284693E-3</v>
      </c>
      <c r="H187" s="25">
        <v>0</v>
      </c>
      <c r="I187" s="24">
        <v>3.9527959859798761E-3</v>
      </c>
      <c r="J187" s="24">
        <v>7.065328160326276E-4</v>
      </c>
      <c r="K187" s="25">
        <v>0</v>
      </c>
      <c r="L187" s="24">
        <v>1.2010795339648297E-3</v>
      </c>
      <c r="M187" s="25">
        <v>0</v>
      </c>
      <c r="N187" s="24">
        <v>8.065576506898533E-4</v>
      </c>
      <c r="O187" s="177">
        <v>0</v>
      </c>
      <c r="P187" s="183">
        <v>0</v>
      </c>
      <c r="Q187" s="180"/>
    </row>
    <row r="188" spans="1:17" ht="36" x14ac:dyDescent="0.25">
      <c r="A188" s="22" t="s">
        <v>166</v>
      </c>
      <c r="B188" s="23">
        <v>5.6312638109999608E-3</v>
      </c>
      <c r="C188" s="24">
        <v>1.6232420571145299E-2</v>
      </c>
      <c r="D188" s="24">
        <v>2.360826854526794E-2</v>
      </c>
      <c r="E188" s="24">
        <v>2.4434427989866416E-2</v>
      </c>
      <c r="F188" s="24">
        <v>0.32070140616241927</v>
      </c>
      <c r="G188" s="24">
        <v>4.2462392141697995E-2</v>
      </c>
      <c r="H188" s="24">
        <v>4.9781214435581922E-2</v>
      </c>
      <c r="I188" s="24">
        <v>0.15004467637724578</v>
      </c>
      <c r="J188" s="24">
        <v>0.3817117187100138</v>
      </c>
      <c r="K188" s="24">
        <v>0.72654286298470672</v>
      </c>
      <c r="L188" s="24">
        <v>2.7352311205085344E-3</v>
      </c>
      <c r="M188" s="24">
        <v>1.5849427703930687E-2</v>
      </c>
      <c r="N188" s="24">
        <v>1.2452198279194858E-2</v>
      </c>
      <c r="O188" s="176">
        <v>2.4181239099170138E-2</v>
      </c>
      <c r="P188" s="182">
        <v>2.3238122648440135E-2</v>
      </c>
      <c r="Q188" s="180"/>
    </row>
    <row r="189" spans="1:17" ht="36" x14ac:dyDescent="0.25">
      <c r="A189" s="22" t="s">
        <v>167</v>
      </c>
      <c r="B189" s="23">
        <v>1.0493273664797563E-2</v>
      </c>
      <c r="C189" s="24">
        <v>2.5668202242975429E-2</v>
      </c>
      <c r="D189" s="24">
        <v>2.5512757252713611E-2</v>
      </c>
      <c r="E189" s="24">
        <v>3.2010330289005719E-2</v>
      </c>
      <c r="F189" s="24">
        <v>2.5352629562956901E-2</v>
      </c>
      <c r="G189" s="24">
        <v>6.3420524056714694E-2</v>
      </c>
      <c r="H189" s="24">
        <v>2.2436977534210562E-2</v>
      </c>
      <c r="I189" s="24">
        <v>4.520502583190119E-2</v>
      </c>
      <c r="J189" s="24">
        <v>2.1426180484580056E-2</v>
      </c>
      <c r="K189" s="25">
        <v>0</v>
      </c>
      <c r="L189" s="24">
        <v>6.9023747222821102E-3</v>
      </c>
      <c r="M189" s="24">
        <v>3.0355175828297876E-2</v>
      </c>
      <c r="N189" s="24">
        <v>2.1273297061079954E-2</v>
      </c>
      <c r="O189" s="176">
        <v>1.572938667453929E-2</v>
      </c>
      <c r="P189" s="182">
        <v>3.3856229768454156E-2</v>
      </c>
      <c r="Q189" s="180"/>
    </row>
    <row r="190" spans="1:17" ht="36" x14ac:dyDescent="0.25">
      <c r="A190" s="22" t="s">
        <v>168</v>
      </c>
      <c r="B190" s="23">
        <v>0.14296042190962321</v>
      </c>
      <c r="C190" s="24">
        <v>0.15057352381237582</v>
      </c>
      <c r="D190" s="24">
        <v>0.25490325419703547</v>
      </c>
      <c r="E190" s="24">
        <v>0.36719877566337439</v>
      </c>
      <c r="F190" s="24">
        <v>0.42055470732841899</v>
      </c>
      <c r="G190" s="24">
        <v>0.31782409809016821</v>
      </c>
      <c r="H190" s="24">
        <v>0.52071389323317618</v>
      </c>
      <c r="I190" s="24">
        <v>0.61609006696755542</v>
      </c>
      <c r="J190" s="24">
        <v>0.42020613447319516</v>
      </c>
      <c r="K190" s="24">
        <v>0.15915804284293342</v>
      </c>
      <c r="L190" s="24">
        <v>0.13026303897366234</v>
      </c>
      <c r="M190" s="24">
        <v>0.14675598475621726</v>
      </c>
      <c r="N190" s="24">
        <v>0.17053926198804456</v>
      </c>
      <c r="O190" s="176">
        <v>0.27726498581958481</v>
      </c>
      <c r="P190" s="182">
        <v>0.38396040200405135</v>
      </c>
      <c r="Q190" s="180"/>
    </row>
    <row r="191" spans="1:17" ht="36" x14ac:dyDescent="0.25">
      <c r="A191" s="22" t="s">
        <v>169</v>
      </c>
      <c r="B191" s="23">
        <v>7.7157086500352669E-3</v>
      </c>
      <c r="C191" s="24">
        <v>1.3337360995279039E-2</v>
      </c>
      <c r="D191" s="24">
        <v>2.1176829488634582E-2</v>
      </c>
      <c r="E191" s="24">
        <v>2.5008157018730656E-2</v>
      </c>
      <c r="F191" s="24">
        <v>8.5388263534310213E-2</v>
      </c>
      <c r="G191" s="24">
        <v>2.7848062695889943E-2</v>
      </c>
      <c r="H191" s="24">
        <v>3.8595404269142417E-2</v>
      </c>
      <c r="I191" s="24">
        <v>4.9894222436863478E-2</v>
      </c>
      <c r="J191" s="24">
        <v>0.15699606221239173</v>
      </c>
      <c r="K191" s="24">
        <v>0.11346025260207662</v>
      </c>
      <c r="L191" s="24">
        <v>1.9285470413541745E-3</v>
      </c>
      <c r="M191" s="24">
        <v>1.5431370335221965E-2</v>
      </c>
      <c r="N191" s="24">
        <v>1.5814810688098636E-2</v>
      </c>
      <c r="O191" s="176">
        <v>2.1545537482477541E-2</v>
      </c>
      <c r="P191" s="182">
        <v>2.173843336030289E-2</v>
      </c>
      <c r="Q191" s="180"/>
    </row>
    <row r="192" spans="1:17" ht="36" x14ac:dyDescent="0.25">
      <c r="A192" s="22" t="s">
        <v>170</v>
      </c>
      <c r="B192" s="23">
        <v>0.2212817626147438</v>
      </c>
      <c r="C192" s="24">
        <v>0.19291848408555706</v>
      </c>
      <c r="D192" s="24">
        <v>0.1343364331308487</v>
      </c>
      <c r="E192" s="24">
        <v>8.8751064077384936E-2</v>
      </c>
      <c r="F192" s="24">
        <v>2.0779131250452228E-2</v>
      </c>
      <c r="G192" s="24">
        <v>0.21484415876135687</v>
      </c>
      <c r="H192" s="24">
        <v>0.1240492586920591</v>
      </c>
      <c r="I192" s="24">
        <v>1.8290720321363849E-2</v>
      </c>
      <c r="J192" s="24">
        <v>1.5415101130450324E-3</v>
      </c>
      <c r="K192" s="25">
        <v>0</v>
      </c>
      <c r="L192" s="24">
        <v>0.21342063825237892</v>
      </c>
      <c r="M192" s="24">
        <v>0.2248238746675551</v>
      </c>
      <c r="N192" s="24">
        <v>0.16302692012353134</v>
      </c>
      <c r="O192" s="176">
        <v>0.11112447330656676</v>
      </c>
      <c r="P192" s="182">
        <v>4.3225731646719411E-2</v>
      </c>
      <c r="Q192" s="180"/>
    </row>
    <row r="193" spans="1:17" ht="36" x14ac:dyDescent="0.25">
      <c r="A193" s="22" t="s">
        <v>171</v>
      </c>
      <c r="B193" s="23">
        <v>1.0835212792569303E-3</v>
      </c>
      <c r="C193" s="24">
        <v>6.5907430460275572E-4</v>
      </c>
      <c r="D193" s="25">
        <v>0</v>
      </c>
      <c r="E193" s="25">
        <v>0</v>
      </c>
      <c r="F193" s="24">
        <v>9.8580093059538959E-4</v>
      </c>
      <c r="G193" s="25">
        <v>0</v>
      </c>
      <c r="H193" s="25">
        <v>0</v>
      </c>
      <c r="I193" s="24">
        <v>2.180449796068751E-3</v>
      </c>
      <c r="J193" s="24">
        <v>1.8306496001864237E-3</v>
      </c>
      <c r="K193" s="25">
        <v>0</v>
      </c>
      <c r="L193" s="24">
        <v>1.2916195304629673E-4</v>
      </c>
      <c r="M193" s="24">
        <v>1.3071597562080066E-3</v>
      </c>
      <c r="N193" s="24">
        <v>8.7382867027341977E-4</v>
      </c>
      <c r="O193" s="177">
        <v>0</v>
      </c>
      <c r="P193" s="183">
        <v>0</v>
      </c>
      <c r="Q193" s="180"/>
    </row>
    <row r="194" spans="1:17" ht="24" x14ac:dyDescent="0.25">
      <c r="A194" s="22" t="s">
        <v>172</v>
      </c>
      <c r="B194" s="26">
        <v>0</v>
      </c>
      <c r="C194" s="25">
        <v>0</v>
      </c>
      <c r="D194" s="25">
        <v>0</v>
      </c>
      <c r="E194" s="24">
        <v>9.1429410606408434E-5</v>
      </c>
      <c r="F194" s="25">
        <v>0</v>
      </c>
      <c r="G194" s="25">
        <v>0</v>
      </c>
      <c r="H194" s="24">
        <v>3.7283945188197376E-4</v>
      </c>
      <c r="I194" s="25">
        <v>0</v>
      </c>
      <c r="J194" s="25">
        <v>0</v>
      </c>
      <c r="K194" s="25">
        <v>0</v>
      </c>
      <c r="L194" s="25">
        <v>0</v>
      </c>
      <c r="M194" s="25">
        <v>0</v>
      </c>
      <c r="N194" s="25">
        <v>0</v>
      </c>
      <c r="O194" s="177">
        <v>0</v>
      </c>
      <c r="P194" s="183">
        <v>0</v>
      </c>
      <c r="Q194" s="180"/>
    </row>
    <row r="195" spans="1:17" ht="24" x14ac:dyDescent="0.25">
      <c r="A195" s="22" t="s">
        <v>173</v>
      </c>
      <c r="B195" s="23">
        <v>0.45335749120159463</v>
      </c>
      <c r="C195" s="24">
        <v>0.46065846262162874</v>
      </c>
      <c r="D195" s="24">
        <v>0.43646471939595083</v>
      </c>
      <c r="E195" s="24">
        <v>0.35061326920343422</v>
      </c>
      <c r="F195" s="24">
        <v>0.42029631851586075</v>
      </c>
      <c r="G195" s="24">
        <v>0.35970333689613998</v>
      </c>
      <c r="H195" s="24">
        <v>0.35383037442462767</v>
      </c>
      <c r="I195" s="24">
        <v>0.44670949939625787</v>
      </c>
      <c r="J195" s="24">
        <v>0.450075482953185</v>
      </c>
      <c r="K195" s="24">
        <v>0.50293915983203441</v>
      </c>
      <c r="L195" s="24">
        <v>0.46235351900178856</v>
      </c>
      <c r="M195" s="24">
        <v>0.46208471704605331</v>
      </c>
      <c r="N195" s="24">
        <v>0.47280990466195966</v>
      </c>
      <c r="O195" s="176">
        <v>0.39736944338603808</v>
      </c>
      <c r="P195" s="182">
        <v>0.32953356589606148</v>
      </c>
      <c r="Q195" s="180"/>
    </row>
    <row r="196" spans="1:17" x14ac:dyDescent="0.25">
      <c r="A196" s="22" t="s">
        <v>174</v>
      </c>
      <c r="B196" s="23">
        <v>0.66918993826036988</v>
      </c>
      <c r="C196" s="24">
        <v>0.65488928656088563</v>
      </c>
      <c r="D196" s="24">
        <v>0.65242404840065549</v>
      </c>
      <c r="E196" s="24">
        <v>0.54155350662944368</v>
      </c>
      <c r="F196" s="24">
        <v>9.187241273791831E-2</v>
      </c>
      <c r="G196" s="24">
        <v>0.43621748643755726</v>
      </c>
      <c r="H196" s="24">
        <v>0.16189810124517837</v>
      </c>
      <c r="I196" s="24">
        <v>6.4450969253754542E-2</v>
      </c>
      <c r="J196" s="24">
        <v>1.7049413987355402E-2</v>
      </c>
      <c r="K196" s="25">
        <v>0</v>
      </c>
      <c r="L196" s="24">
        <v>0.6727495132793081</v>
      </c>
      <c r="M196" s="24">
        <v>0.66595184039676758</v>
      </c>
      <c r="N196" s="24">
        <v>0.65839874794764719</v>
      </c>
      <c r="O196" s="176">
        <v>0.65569058434855843</v>
      </c>
      <c r="P196" s="182">
        <v>0.58514497546031263</v>
      </c>
      <c r="Q196" s="180"/>
    </row>
    <row r="197" spans="1:17" ht="36" x14ac:dyDescent="0.25">
      <c r="A197" s="22" t="s">
        <v>175</v>
      </c>
      <c r="B197" s="26">
        <v>2.8228210890463123</v>
      </c>
      <c r="C197" s="25">
        <v>2.6548428094963037</v>
      </c>
      <c r="D197" s="25">
        <v>2.5001458227190754</v>
      </c>
      <c r="E197" s="25">
        <v>2.4181009219570306</v>
      </c>
      <c r="F197" s="25">
        <v>2.198009988595611</v>
      </c>
      <c r="G197" s="25">
        <v>2.5957408950698024</v>
      </c>
      <c r="H197" s="25">
        <v>2.3355001643961013</v>
      </c>
      <c r="I197" s="25">
        <v>2.2877221821034204</v>
      </c>
      <c r="J197" s="25">
        <v>2.288185039271875</v>
      </c>
      <c r="K197" s="25">
        <v>1.8976023827476411</v>
      </c>
      <c r="L197" s="25">
        <v>2.8716309433013518</v>
      </c>
      <c r="M197" s="25">
        <v>2.6566364868910024</v>
      </c>
      <c r="N197" s="25">
        <v>2.6322013513109459</v>
      </c>
      <c r="O197" s="177">
        <v>2.4836647068933626</v>
      </c>
      <c r="P197" s="183">
        <v>2.3368456476502417</v>
      </c>
      <c r="Q197" s="180"/>
    </row>
    <row r="198" spans="1:17" ht="24" x14ac:dyDescent="0.25">
      <c r="A198" s="22" t="s">
        <v>176</v>
      </c>
      <c r="B198" s="23">
        <v>0.60844695577982932</v>
      </c>
      <c r="C198" s="24">
        <v>0.62286148289479748</v>
      </c>
      <c r="D198" s="24">
        <v>0.58801765344032086</v>
      </c>
      <c r="E198" s="24">
        <v>0.4634454986226148</v>
      </c>
      <c r="F198" s="24">
        <v>7.7457288183800571E-2</v>
      </c>
      <c r="G198" s="24">
        <v>0.39718663082007299</v>
      </c>
      <c r="H198" s="24">
        <v>6.5970010259620251E-2</v>
      </c>
      <c r="I198" s="24">
        <v>1.8206152463130249E-2</v>
      </c>
      <c r="J198" s="25">
        <v>0</v>
      </c>
      <c r="K198" s="25">
        <v>0</v>
      </c>
      <c r="L198" s="24">
        <v>0.58932608459592972</v>
      </c>
      <c r="M198" s="24">
        <v>0.66018070501551929</v>
      </c>
      <c r="N198" s="24">
        <v>0.57589427529677883</v>
      </c>
      <c r="O198" s="176">
        <v>0.60122007629045138</v>
      </c>
      <c r="P198" s="182">
        <v>0.54490648616196136</v>
      </c>
      <c r="Q198" s="180"/>
    </row>
    <row r="199" spans="1:17" ht="24" x14ac:dyDescent="0.25">
      <c r="A199" s="22" t="s">
        <v>177</v>
      </c>
      <c r="B199" s="23">
        <v>5.8748111284592439E-2</v>
      </c>
      <c r="C199" s="24">
        <v>5.5551044968357444E-2</v>
      </c>
      <c r="D199" s="24">
        <v>4.7075409193810924E-2</v>
      </c>
      <c r="E199" s="24">
        <v>3.2722757393002608E-2</v>
      </c>
      <c r="F199" s="24">
        <v>4.7304464465015052E-3</v>
      </c>
      <c r="G199" s="24">
        <v>8.3721076085712144E-3</v>
      </c>
      <c r="H199" s="24">
        <v>1.1721666785934621E-3</v>
      </c>
      <c r="I199" s="25">
        <v>0</v>
      </c>
      <c r="J199" s="25">
        <v>0</v>
      </c>
      <c r="K199" s="25">
        <v>0</v>
      </c>
      <c r="L199" s="24">
        <v>6.6525472149391085E-2</v>
      </c>
      <c r="M199" s="24">
        <v>3.9810137174336083E-2</v>
      </c>
      <c r="N199" s="24">
        <v>5.8373069313681532E-2</v>
      </c>
      <c r="O199" s="176">
        <v>5.9202201198518822E-2</v>
      </c>
      <c r="P199" s="182">
        <v>3.6508354520609534E-2</v>
      </c>
      <c r="Q199" s="180"/>
    </row>
    <row r="200" spans="1:17" ht="24" x14ac:dyDescent="0.25">
      <c r="A200" s="22" t="s">
        <v>178</v>
      </c>
      <c r="B200" s="23">
        <v>6.6493345785914367E-3</v>
      </c>
      <c r="C200" s="24">
        <v>1.2686631351748546E-2</v>
      </c>
      <c r="D200" s="24">
        <v>7.9034718190814316E-3</v>
      </c>
      <c r="E200" s="24">
        <v>6.1920516154747004E-3</v>
      </c>
      <c r="F200" s="24">
        <v>6.1701777698002674E-4</v>
      </c>
      <c r="G200" s="24">
        <v>6.2750130532413994E-3</v>
      </c>
      <c r="H200" s="24">
        <v>2.5201575990539253E-3</v>
      </c>
      <c r="I200" s="25">
        <v>0</v>
      </c>
      <c r="J200" s="25">
        <v>0</v>
      </c>
      <c r="K200" s="25">
        <v>0</v>
      </c>
      <c r="L200" s="24">
        <v>1.0978347014710401E-3</v>
      </c>
      <c r="M200" s="24">
        <v>2.1468305905639959E-2</v>
      </c>
      <c r="N200" s="24">
        <v>7.3749258681621611E-3</v>
      </c>
      <c r="O200" s="176">
        <v>4.1329643936403454E-3</v>
      </c>
      <c r="P200" s="182">
        <v>8.1966282097462179E-3</v>
      </c>
      <c r="Q200" s="180"/>
    </row>
    <row r="201" spans="1:17" ht="24" x14ac:dyDescent="0.25">
      <c r="A201" s="22" t="s">
        <v>179</v>
      </c>
      <c r="B201" s="23">
        <v>0.19086242237670203</v>
      </c>
      <c r="C201" s="24">
        <v>0.21836976790214815</v>
      </c>
      <c r="D201" s="24">
        <v>0.21952622386232071</v>
      </c>
      <c r="E201" s="24">
        <v>0.16881394299014366</v>
      </c>
      <c r="F201" s="24">
        <v>1.9884199516691164E-2</v>
      </c>
      <c r="G201" s="24">
        <v>0.15061995161363095</v>
      </c>
      <c r="H201" s="24">
        <v>5.7203520383454394E-3</v>
      </c>
      <c r="I201" s="25">
        <v>0</v>
      </c>
      <c r="J201" s="25">
        <v>0</v>
      </c>
      <c r="K201" s="25">
        <v>0</v>
      </c>
      <c r="L201" s="24">
        <v>0.18111276370553106</v>
      </c>
      <c r="M201" s="24">
        <v>0.20546538620672644</v>
      </c>
      <c r="N201" s="24">
        <v>0.23799959479234592</v>
      </c>
      <c r="O201" s="176">
        <v>0.21719889909903856</v>
      </c>
      <c r="P201" s="182">
        <v>0.19075162285511429</v>
      </c>
      <c r="Q201" s="180"/>
    </row>
    <row r="202" spans="1:17" ht="24" x14ac:dyDescent="0.25">
      <c r="A202" s="22" t="s">
        <v>180</v>
      </c>
      <c r="B202" s="23">
        <v>7.9143147946880744E-3</v>
      </c>
      <c r="C202" s="24">
        <v>8.5090316846409483E-3</v>
      </c>
      <c r="D202" s="24">
        <v>1.1537481391697916E-2</v>
      </c>
      <c r="E202" s="24">
        <v>7.4129104733585303E-3</v>
      </c>
      <c r="F202" s="24">
        <v>2.6088126630804172E-3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4">
        <v>9.6993066219755956E-3</v>
      </c>
      <c r="M202" s="24">
        <v>5.7126362605501258E-3</v>
      </c>
      <c r="N202" s="24">
        <v>1.4222017301844756E-2</v>
      </c>
      <c r="O202" s="176">
        <v>7.4357074784278101E-3</v>
      </c>
      <c r="P202" s="182">
        <v>1.3271617508374193E-2</v>
      </c>
      <c r="Q202" s="180"/>
    </row>
    <row r="203" spans="1:17" ht="24" x14ac:dyDescent="0.25">
      <c r="A203" s="22" t="s">
        <v>181</v>
      </c>
      <c r="B203" s="23">
        <v>4.2455259737911987E-3</v>
      </c>
      <c r="C203" s="24">
        <v>2.5363672214991644E-3</v>
      </c>
      <c r="D203" s="24">
        <v>2.2275741666681411E-3</v>
      </c>
      <c r="E203" s="25">
        <v>0</v>
      </c>
      <c r="F203" s="25">
        <v>0</v>
      </c>
      <c r="G203" s="24">
        <v>6.2750130532413994E-3</v>
      </c>
      <c r="H203" s="25">
        <v>0</v>
      </c>
      <c r="I203" s="25">
        <v>0</v>
      </c>
      <c r="J203" s="25">
        <v>0</v>
      </c>
      <c r="K203" s="25">
        <v>0</v>
      </c>
      <c r="L203" s="24">
        <v>9.7849541202523101E-4</v>
      </c>
      <c r="M203" s="24">
        <v>5.2653271449047629E-3</v>
      </c>
      <c r="N203" s="24">
        <v>1.9982113197342531E-3</v>
      </c>
      <c r="O203" s="176">
        <v>1.6592053069078249E-3</v>
      </c>
      <c r="P203" s="183">
        <v>0</v>
      </c>
      <c r="Q203" s="180"/>
    </row>
    <row r="204" spans="1:17" ht="36" x14ac:dyDescent="0.25">
      <c r="A204" s="22" t="s">
        <v>182</v>
      </c>
      <c r="B204" s="23">
        <v>0.28246056903822753</v>
      </c>
      <c r="C204" s="24">
        <v>0.15093292683725865</v>
      </c>
      <c r="D204" s="24">
        <v>8.552576324805404E-2</v>
      </c>
      <c r="E204" s="24">
        <v>4.5799955934261227E-2</v>
      </c>
      <c r="F204" s="25">
        <v>0</v>
      </c>
      <c r="G204" s="24">
        <v>4.4758223952163487E-2</v>
      </c>
      <c r="H204" s="24">
        <v>4.4740734225836855E-4</v>
      </c>
      <c r="I204" s="25">
        <v>0</v>
      </c>
      <c r="J204" s="25">
        <v>0</v>
      </c>
      <c r="K204" s="25">
        <v>0</v>
      </c>
      <c r="L204" s="24">
        <v>0.28906631903933783</v>
      </c>
      <c r="M204" s="24">
        <v>0.20443608009853942</v>
      </c>
      <c r="N204" s="24">
        <v>0.11939859407247207</v>
      </c>
      <c r="O204" s="176">
        <v>8.2285394905282416E-2</v>
      </c>
      <c r="P204" s="182">
        <v>3.8689072162774986E-2</v>
      </c>
      <c r="Q204" s="180"/>
    </row>
    <row r="205" spans="1:17" ht="36" x14ac:dyDescent="0.25">
      <c r="A205" s="22" t="s">
        <v>183</v>
      </c>
      <c r="B205" s="26">
        <v>0</v>
      </c>
      <c r="C205" s="24">
        <v>2.5042833357070418E-4</v>
      </c>
      <c r="D205" s="25">
        <v>0</v>
      </c>
      <c r="E205" s="24">
        <v>2.4829391117184804E-3</v>
      </c>
      <c r="F205" s="25">
        <v>0</v>
      </c>
      <c r="G205" s="25">
        <v>0</v>
      </c>
      <c r="H205" s="25">
        <v>0</v>
      </c>
      <c r="I205" s="25">
        <v>0</v>
      </c>
      <c r="J205" s="25">
        <v>0</v>
      </c>
      <c r="K205" s="25">
        <v>0</v>
      </c>
      <c r="L205" s="25">
        <v>0</v>
      </c>
      <c r="M205" s="24">
        <v>3.3211755996420645E-4</v>
      </c>
      <c r="N205" s="25">
        <v>0</v>
      </c>
      <c r="O205" s="177">
        <v>0</v>
      </c>
      <c r="P205" s="182">
        <v>3.2867505037155148E-3</v>
      </c>
      <c r="Q205" s="180"/>
    </row>
    <row r="206" spans="1:17" ht="24" x14ac:dyDescent="0.25">
      <c r="A206" s="22" t="s">
        <v>184</v>
      </c>
      <c r="B206" s="23">
        <v>0.20841757012597256</v>
      </c>
      <c r="C206" s="24">
        <v>0.11046941245182772</v>
      </c>
      <c r="D206" s="24">
        <v>7.3480336484131617E-2</v>
      </c>
      <c r="E206" s="24">
        <v>3.3921763705966591E-2</v>
      </c>
      <c r="F206" s="24">
        <v>8.6752694765462914E-3</v>
      </c>
      <c r="G206" s="24">
        <v>5.1230233425422482E-2</v>
      </c>
      <c r="H206" s="24">
        <v>2.930379134624132E-3</v>
      </c>
      <c r="I206" s="25">
        <v>0</v>
      </c>
      <c r="J206" s="25">
        <v>0</v>
      </c>
      <c r="K206" s="25">
        <v>0</v>
      </c>
      <c r="L206" s="24">
        <v>0.22879387367354315</v>
      </c>
      <c r="M206" s="24">
        <v>0.12059884992391369</v>
      </c>
      <c r="N206" s="24">
        <v>8.870938781511542E-2</v>
      </c>
      <c r="O206" s="176">
        <v>7.660308072772011E-2</v>
      </c>
      <c r="P206" s="182">
        <v>4.4246701668967686E-2</v>
      </c>
      <c r="Q206" s="180"/>
    </row>
    <row r="207" spans="1:17" ht="24" x14ac:dyDescent="0.25">
      <c r="A207" s="22" t="s">
        <v>185</v>
      </c>
      <c r="B207" s="23">
        <v>6.4765187377807051E-2</v>
      </c>
      <c r="C207" s="24">
        <v>5.3892450185733291E-2</v>
      </c>
      <c r="D207" s="24">
        <v>2.8720041215057602E-2</v>
      </c>
      <c r="E207" s="24">
        <v>1.5744642757311272E-2</v>
      </c>
      <c r="F207" s="25">
        <v>0</v>
      </c>
      <c r="G207" s="24">
        <v>1.7601207809255165E-3</v>
      </c>
      <c r="H207" s="25">
        <v>0</v>
      </c>
      <c r="I207" s="25">
        <v>0</v>
      </c>
      <c r="J207" s="25">
        <v>0</v>
      </c>
      <c r="K207" s="25">
        <v>0</v>
      </c>
      <c r="L207" s="24">
        <v>6.1577583173566659E-2</v>
      </c>
      <c r="M207" s="24">
        <v>6.5971364029167909E-2</v>
      </c>
      <c r="N207" s="24">
        <v>3.9486531357403112E-2</v>
      </c>
      <c r="O207" s="176">
        <v>3.6606304687739184E-2</v>
      </c>
      <c r="P207" s="182">
        <v>1.2014770902805326E-2</v>
      </c>
      <c r="Q207" s="180"/>
    </row>
    <row r="208" spans="1:17" ht="24" x14ac:dyDescent="0.25">
      <c r="A208" s="22" t="s">
        <v>186</v>
      </c>
      <c r="B208" s="23">
        <v>6.8732980794574544E-2</v>
      </c>
      <c r="C208" s="24">
        <v>3.7417606828543185E-2</v>
      </c>
      <c r="D208" s="24">
        <v>1.601027334443729E-2</v>
      </c>
      <c r="E208" s="24">
        <v>5.063918216830522E-3</v>
      </c>
      <c r="F208" s="25">
        <v>0</v>
      </c>
      <c r="G208" s="24">
        <v>8.2977122529345609E-3</v>
      </c>
      <c r="H208" s="25">
        <v>0</v>
      </c>
      <c r="I208" s="25">
        <v>0</v>
      </c>
      <c r="J208" s="25">
        <v>0</v>
      </c>
      <c r="K208" s="25">
        <v>0</v>
      </c>
      <c r="L208" s="24">
        <v>6.7841215448694064E-2</v>
      </c>
      <c r="M208" s="24">
        <v>5.0056558340729702E-2</v>
      </c>
      <c r="N208" s="24">
        <v>3.1219656841888072E-2</v>
      </c>
      <c r="O208" s="176">
        <v>1.1674559768676766E-2</v>
      </c>
      <c r="P208" s="182">
        <v>5.1670687008358212E-3</v>
      </c>
      <c r="Q208" s="180"/>
    </row>
    <row r="209" spans="1:17" ht="24" x14ac:dyDescent="0.25">
      <c r="A209" s="22" t="s">
        <v>187</v>
      </c>
      <c r="B209" s="23">
        <v>0.19877686295958122</v>
      </c>
      <c r="C209" s="24">
        <v>0.1526241006667661</v>
      </c>
      <c r="D209" s="24">
        <v>0.18217201449510362</v>
      </c>
      <c r="E209" s="24">
        <v>0.13288503143508279</v>
      </c>
      <c r="F209" s="24">
        <v>3.8697455966894286E-2</v>
      </c>
      <c r="G209" s="24">
        <v>0.17495498131280016</v>
      </c>
      <c r="H209" s="24">
        <v>4.5478532086959012E-2</v>
      </c>
      <c r="I209" s="24">
        <v>1.0217664972691044E-2</v>
      </c>
      <c r="J209" s="25">
        <v>0</v>
      </c>
      <c r="K209" s="25">
        <v>0</v>
      </c>
      <c r="L209" s="24">
        <v>0.21951732375990873</v>
      </c>
      <c r="M209" s="24">
        <v>0.13886974024687262</v>
      </c>
      <c r="N209" s="24">
        <v>0.14227908702522937</v>
      </c>
      <c r="O209" s="176">
        <v>0.18663796529046983</v>
      </c>
      <c r="P209" s="182">
        <v>0.17223319729967615</v>
      </c>
      <c r="Q209" s="180"/>
    </row>
    <row r="210" spans="1:17" ht="24" x14ac:dyDescent="0.25">
      <c r="A210" s="22" t="s">
        <v>188</v>
      </c>
      <c r="B210" s="23">
        <v>7.5740184692040205E-2</v>
      </c>
      <c r="C210" s="24">
        <v>5.6664222521381119E-2</v>
      </c>
      <c r="D210" s="24">
        <v>2.904222785922218E-2</v>
      </c>
      <c r="E210" s="24">
        <v>3.133260600261064E-2</v>
      </c>
      <c r="F210" s="24">
        <v>1.8714488889137347E-3</v>
      </c>
      <c r="G210" s="24">
        <v>2.29874088545708E-2</v>
      </c>
      <c r="H210" s="24">
        <v>3.1150045761309509E-3</v>
      </c>
      <c r="I210" s="25">
        <v>0</v>
      </c>
      <c r="J210" s="25">
        <v>0</v>
      </c>
      <c r="K210" s="25">
        <v>0</v>
      </c>
      <c r="L210" s="24">
        <v>7.4305315722312915E-2</v>
      </c>
      <c r="M210" s="24">
        <v>5.8172047525134794E-2</v>
      </c>
      <c r="N210" s="24">
        <v>5.9256006840203115E-2</v>
      </c>
      <c r="O210" s="176">
        <v>3.0378470920217077E-2</v>
      </c>
      <c r="P210" s="182">
        <v>2.7394686192932546E-2</v>
      </c>
      <c r="Q210" s="180"/>
    </row>
    <row r="211" spans="1:17" ht="24" x14ac:dyDescent="0.25">
      <c r="A211" s="22" t="s">
        <v>189</v>
      </c>
      <c r="B211" s="23">
        <v>6.8792382298995508E-2</v>
      </c>
      <c r="C211" s="24">
        <v>4.1202484288358508E-2</v>
      </c>
      <c r="D211" s="24">
        <v>2.3225457777338678E-2</v>
      </c>
      <c r="E211" s="24">
        <v>6.6469469024728707E-3</v>
      </c>
      <c r="F211" s="24">
        <v>2.994084028123668E-3</v>
      </c>
      <c r="G211" s="24">
        <v>8.4167185664509262E-3</v>
      </c>
      <c r="H211" s="25">
        <v>0</v>
      </c>
      <c r="I211" s="25">
        <v>0</v>
      </c>
      <c r="J211" s="25">
        <v>0</v>
      </c>
      <c r="K211" s="25">
        <v>0</v>
      </c>
      <c r="L211" s="24">
        <v>6.0781270541694417E-2</v>
      </c>
      <c r="M211" s="24">
        <v>6.4957408471931558E-2</v>
      </c>
      <c r="N211" s="24">
        <v>3.0671336612694486E-2</v>
      </c>
      <c r="O211" s="176">
        <v>1.8919946067914268E-2</v>
      </c>
      <c r="P211" s="182">
        <v>1.1317932341008247E-2</v>
      </c>
      <c r="Q211" s="180"/>
    </row>
    <row r="212" spans="1:17" ht="36" x14ac:dyDescent="0.25">
      <c r="A212" s="22" t="s">
        <v>190</v>
      </c>
      <c r="B212" s="23">
        <v>0.25955540337790522</v>
      </c>
      <c r="C212" s="24">
        <v>0.21993110868519139</v>
      </c>
      <c r="D212" s="24">
        <v>0.21118812715572483</v>
      </c>
      <c r="E212" s="24">
        <v>0.14727384812454197</v>
      </c>
      <c r="F212" s="24">
        <v>2.1465436704965181E-2</v>
      </c>
      <c r="G212" s="24">
        <v>0.21568101520291111</v>
      </c>
      <c r="H212" s="24">
        <v>3.10381895833334E-2</v>
      </c>
      <c r="I212" s="24">
        <v>4.7077884782047389E-3</v>
      </c>
      <c r="J212" s="24">
        <v>1.3938881920760235E-3</v>
      </c>
      <c r="K212" s="25">
        <v>0</v>
      </c>
      <c r="L212" s="24">
        <v>0.26460370039983522</v>
      </c>
      <c r="M212" s="24">
        <v>0.24107084066022041</v>
      </c>
      <c r="N212" s="24">
        <v>0.21316201188563563</v>
      </c>
      <c r="O212" s="176">
        <v>0.18521896531108595</v>
      </c>
      <c r="P212" s="182">
        <v>0.15277113008941334</v>
      </c>
      <c r="Q212" s="180"/>
    </row>
    <row r="213" spans="1:17" ht="36" x14ac:dyDescent="0.25">
      <c r="A213" s="22" t="s">
        <v>191</v>
      </c>
      <c r="B213" s="23">
        <v>9.1993571311210803E-2</v>
      </c>
      <c r="C213" s="24">
        <v>9.5926557473769117E-2</v>
      </c>
      <c r="D213" s="24">
        <v>9.0011349090244733E-2</v>
      </c>
      <c r="E213" s="24">
        <v>6.0264914708894481E-2</v>
      </c>
      <c r="F213" s="24">
        <v>1.2590201603202312E-2</v>
      </c>
      <c r="G213" s="24">
        <v>6.5143913563257536E-2</v>
      </c>
      <c r="H213" s="24">
        <v>1.2502140564611686E-2</v>
      </c>
      <c r="I213" s="24">
        <v>9.7444446643557472E-3</v>
      </c>
      <c r="J213" s="25">
        <v>0</v>
      </c>
      <c r="K213" s="25">
        <v>0</v>
      </c>
      <c r="L213" s="24">
        <v>8.9063982405888156E-2</v>
      </c>
      <c r="M213" s="24">
        <v>8.5208991747245361E-2</v>
      </c>
      <c r="N213" s="24">
        <v>9.2398379257781993E-2</v>
      </c>
      <c r="O213" s="176">
        <v>0.10454958330427547</v>
      </c>
      <c r="P213" s="182">
        <v>6.5265256283450368E-2</v>
      </c>
      <c r="Q213" s="180"/>
    </row>
    <row r="214" spans="1:17" ht="36" x14ac:dyDescent="0.25">
      <c r="A214" s="22" t="s">
        <v>192</v>
      </c>
      <c r="B214" s="23">
        <v>5.025466819076391E-3</v>
      </c>
      <c r="C214" s="24">
        <v>8.5957815676580059E-3</v>
      </c>
      <c r="D214" s="24">
        <v>9.463449851854237E-3</v>
      </c>
      <c r="E214" s="24">
        <v>4.1024443625665048E-3</v>
      </c>
      <c r="F214" s="24">
        <v>2.994084028123668E-3</v>
      </c>
      <c r="G214" s="24">
        <v>1.7424377867934056E-2</v>
      </c>
      <c r="H214" s="25">
        <v>0</v>
      </c>
      <c r="I214" s="25">
        <v>0</v>
      </c>
      <c r="J214" s="25">
        <v>0</v>
      </c>
      <c r="K214" s="25">
        <v>0</v>
      </c>
      <c r="L214" s="24">
        <v>1.8266975865970751E-3</v>
      </c>
      <c r="M214" s="24">
        <v>3.3092364076317731E-3</v>
      </c>
      <c r="N214" s="24">
        <v>1.0370706088785597E-2</v>
      </c>
      <c r="O214" s="176">
        <v>9.4233363429854292E-3</v>
      </c>
      <c r="P214" s="182">
        <v>9.4002539805758088E-3</v>
      </c>
      <c r="Q214" s="180"/>
    </row>
    <row r="215" spans="1:17" ht="24" x14ac:dyDescent="0.25">
      <c r="A215" s="22" t="s">
        <v>193</v>
      </c>
      <c r="B215" s="23">
        <v>5.26784267813686E-3</v>
      </c>
      <c r="C215" s="24">
        <v>1.077690937231645E-3</v>
      </c>
      <c r="D215" s="25">
        <v>0</v>
      </c>
      <c r="E215" s="25">
        <v>0</v>
      </c>
      <c r="F215" s="25">
        <v>0</v>
      </c>
      <c r="G215" s="25">
        <v>0</v>
      </c>
      <c r="H215" s="25">
        <v>0</v>
      </c>
      <c r="I215" s="25">
        <v>0</v>
      </c>
      <c r="J215" s="25">
        <v>0</v>
      </c>
      <c r="K215" s="25">
        <v>0</v>
      </c>
      <c r="L215" s="24">
        <v>6.9833207385597475E-3</v>
      </c>
      <c r="M215" s="25">
        <v>0</v>
      </c>
      <c r="N215" s="24">
        <v>1.4288483590851689E-3</v>
      </c>
      <c r="O215" s="177">
        <v>0</v>
      </c>
      <c r="P215" s="183">
        <v>0</v>
      </c>
      <c r="Q215" s="180"/>
    </row>
    <row r="216" spans="1:17" ht="24" x14ac:dyDescent="0.25">
      <c r="A216" s="22" t="s">
        <v>194</v>
      </c>
      <c r="B216" s="23">
        <v>9.6171191136698135E-3</v>
      </c>
      <c r="C216" s="24">
        <v>4.6788551224190029E-3</v>
      </c>
      <c r="D216" s="24">
        <v>7.6001005190261487E-3</v>
      </c>
      <c r="E216" s="24">
        <v>4.3249324982976168E-3</v>
      </c>
      <c r="F216" s="25">
        <v>0</v>
      </c>
      <c r="G216" s="24">
        <v>6.3763566924780789E-3</v>
      </c>
      <c r="H216" s="25">
        <v>0</v>
      </c>
      <c r="I216" s="25">
        <v>0</v>
      </c>
      <c r="J216" s="25">
        <v>0</v>
      </c>
      <c r="K216" s="25">
        <v>0</v>
      </c>
      <c r="L216" s="24">
        <v>1.1520034598934824E-2</v>
      </c>
      <c r="M216" s="24">
        <v>6.5777296330479492E-3</v>
      </c>
      <c r="N216" s="24">
        <v>2.6114196859627226E-3</v>
      </c>
      <c r="O216" s="176">
        <v>6.2436195585415409E-3</v>
      </c>
      <c r="P216" s="182">
        <v>5.7250594669141421E-3</v>
      </c>
      <c r="Q216" s="180"/>
    </row>
    <row r="217" spans="1:17" ht="24" x14ac:dyDescent="0.25">
      <c r="A217" s="22" t="s">
        <v>195</v>
      </c>
      <c r="B217" s="23">
        <v>1.2102952367383146E-3</v>
      </c>
      <c r="C217" s="24">
        <v>8.619617484414791E-4</v>
      </c>
      <c r="D217" s="24">
        <v>1.7536595427642724E-3</v>
      </c>
      <c r="E217" s="24">
        <v>2.73333781609341E-3</v>
      </c>
      <c r="F217" s="24">
        <v>3.4729795712551011E-5</v>
      </c>
      <c r="G217" s="24">
        <v>3.5567995325882775E-3</v>
      </c>
      <c r="H217" s="24">
        <v>1.4185095121077695E-4</v>
      </c>
      <c r="I217" s="25">
        <v>0</v>
      </c>
      <c r="J217" s="25">
        <v>0</v>
      </c>
      <c r="K217" s="25">
        <v>0</v>
      </c>
      <c r="L217" s="24">
        <v>4.4628316352868209E-4</v>
      </c>
      <c r="M217" s="24">
        <v>1.1431319635165839E-3</v>
      </c>
      <c r="N217" s="24">
        <v>1.2839876881902573E-3</v>
      </c>
      <c r="O217" s="176">
        <v>2.5327756261897313E-3</v>
      </c>
      <c r="P217" s="182">
        <v>2.1262629850761533E-3</v>
      </c>
      <c r="Q217" s="180"/>
    </row>
    <row r="218" spans="1:17" ht="24" x14ac:dyDescent="0.25">
      <c r="A218" s="22" t="s">
        <v>196</v>
      </c>
      <c r="B218" s="23">
        <v>2.4328085294881403E-2</v>
      </c>
      <c r="C218" s="24">
        <v>9.5937828425200593E-3</v>
      </c>
      <c r="D218" s="24">
        <v>6.5751379217800169E-3</v>
      </c>
      <c r="E218" s="24">
        <v>2.3126764861162189E-3</v>
      </c>
      <c r="F218" s="24">
        <v>1.5743942286235927E-4</v>
      </c>
      <c r="G218" s="24">
        <v>1.4961022088646177E-3</v>
      </c>
      <c r="H218" s="24">
        <v>6.4304817903177304E-4</v>
      </c>
      <c r="I218" s="24">
        <v>2.9674418247422891E-4</v>
      </c>
      <c r="J218" s="25">
        <v>0</v>
      </c>
      <c r="K218" s="25">
        <v>0</v>
      </c>
      <c r="L218" s="24">
        <v>2.8095790358110252E-2</v>
      </c>
      <c r="M218" s="24">
        <v>1.4058651883613948E-2</v>
      </c>
      <c r="N218" s="24">
        <v>8.6478834164299134E-3</v>
      </c>
      <c r="O218" s="176">
        <v>4.0572395068669944E-3</v>
      </c>
      <c r="P218" s="182">
        <v>1.3084128525389031E-3</v>
      </c>
      <c r="Q218" s="180"/>
    </row>
    <row r="219" spans="1:17" ht="24" x14ac:dyDescent="0.25">
      <c r="A219" s="22" t="s">
        <v>197</v>
      </c>
      <c r="B219" s="23">
        <v>6.892519015211142E-3</v>
      </c>
      <c r="C219" s="24">
        <v>5.7550444078512657E-3</v>
      </c>
      <c r="D219" s="24">
        <v>3.502345131699404E-3</v>
      </c>
      <c r="E219" s="24">
        <v>1.475022822600743E-3</v>
      </c>
      <c r="F219" s="25">
        <v>0</v>
      </c>
      <c r="G219" s="24">
        <v>2.8685436015566464E-3</v>
      </c>
      <c r="H219" s="25">
        <v>0</v>
      </c>
      <c r="I219" s="25">
        <v>0</v>
      </c>
      <c r="J219" s="25">
        <v>0</v>
      </c>
      <c r="K219" s="25">
        <v>0</v>
      </c>
      <c r="L219" s="24">
        <v>7.113166202386975E-3</v>
      </c>
      <c r="M219" s="24">
        <v>3.9426385250466321E-3</v>
      </c>
      <c r="N219" s="24">
        <v>4.8768902664828966E-3</v>
      </c>
      <c r="O219" s="176">
        <v>4.5431296811620885E-3</v>
      </c>
      <c r="P219" s="182">
        <v>1.9525376124988696E-3</v>
      </c>
      <c r="Q219" s="180"/>
    </row>
    <row r="220" spans="1:17" ht="24" x14ac:dyDescent="0.25">
      <c r="A220" s="22" t="s">
        <v>198</v>
      </c>
      <c r="B220" s="23">
        <v>1.9220035655096959E-2</v>
      </c>
      <c r="C220" s="24">
        <v>4.8640315422265722E-3</v>
      </c>
      <c r="D220" s="24">
        <v>2.9736509685621116E-3</v>
      </c>
      <c r="E220" s="24">
        <v>9.8091043078432378E-4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4">
        <v>1.7721018208615762E-2</v>
      </c>
      <c r="M220" s="24">
        <v>1.0904382331417179E-2</v>
      </c>
      <c r="N220" s="24">
        <v>3.3031486580304696E-3</v>
      </c>
      <c r="O220" s="176">
        <v>5.2394682670631439E-3</v>
      </c>
      <c r="P220" s="183">
        <v>0</v>
      </c>
      <c r="Q220" s="180"/>
    </row>
    <row r="221" spans="1:17" ht="24" x14ac:dyDescent="0.25">
      <c r="A221" s="22" t="s">
        <v>199</v>
      </c>
      <c r="B221" s="23">
        <v>1.5703084674041589E-2</v>
      </c>
      <c r="C221" s="24">
        <v>3.3221243694045149E-3</v>
      </c>
      <c r="D221" s="24">
        <v>2.2669978053358004E-3</v>
      </c>
      <c r="E221" s="24">
        <v>3.0088584175480323E-3</v>
      </c>
      <c r="F221" s="25">
        <v>0</v>
      </c>
      <c r="G221" s="24">
        <v>8.6883555667634487E-3</v>
      </c>
      <c r="H221" s="25">
        <v>0</v>
      </c>
      <c r="I221" s="25">
        <v>0</v>
      </c>
      <c r="J221" s="25">
        <v>0</v>
      </c>
      <c r="K221" s="25">
        <v>0</v>
      </c>
      <c r="L221" s="24">
        <v>1.5179792277024831E-2</v>
      </c>
      <c r="M221" s="24">
        <v>5.9146408493509824E-3</v>
      </c>
      <c r="N221" s="24">
        <v>2.5826489459764225E-3</v>
      </c>
      <c r="O221" s="176">
        <v>3.452632194725786E-3</v>
      </c>
      <c r="P221" s="182">
        <v>2.2514533132213773E-3</v>
      </c>
      <c r="Q221" s="180"/>
    </row>
    <row r="222" spans="1:17" ht="24" x14ac:dyDescent="0.25">
      <c r="A222" s="22" t="s">
        <v>200</v>
      </c>
      <c r="B222" s="23">
        <v>6.3316123380766989E-3</v>
      </c>
      <c r="C222" s="24">
        <v>3.0724839323329318E-3</v>
      </c>
      <c r="D222" s="24">
        <v>3.0462479129996435E-3</v>
      </c>
      <c r="E222" s="24">
        <v>5.059543746544326E-3</v>
      </c>
      <c r="F222" s="25">
        <v>0</v>
      </c>
      <c r="G222" s="24">
        <v>4.9795193456235974E-3</v>
      </c>
      <c r="H222" s="25">
        <v>0</v>
      </c>
      <c r="I222" s="25">
        <v>0</v>
      </c>
      <c r="J222" s="25">
        <v>0</v>
      </c>
      <c r="K222" s="25">
        <v>0</v>
      </c>
      <c r="L222" s="24">
        <v>4.5159976290795626E-3</v>
      </c>
      <c r="M222" s="24">
        <v>2.2560210210561798E-3</v>
      </c>
      <c r="N222" s="24">
        <v>6.2938149046898239E-3</v>
      </c>
      <c r="O222" s="176">
        <v>1.8182737462812593E-3</v>
      </c>
      <c r="P222" s="182">
        <v>6.697489229212609E-3</v>
      </c>
      <c r="Q222" s="180"/>
    </row>
    <row r="223" spans="1:17" ht="24" x14ac:dyDescent="0.25">
      <c r="A223" s="22" t="s">
        <v>201</v>
      </c>
      <c r="B223" s="23">
        <v>2.3859739251481547E-3</v>
      </c>
      <c r="C223" s="24">
        <v>4.0569054541551332E-3</v>
      </c>
      <c r="D223" s="24">
        <v>4.8375384630506791E-3</v>
      </c>
      <c r="E223" s="24">
        <v>4.4749900334541638E-3</v>
      </c>
      <c r="F223" s="24">
        <v>1.6917297658409966E-3</v>
      </c>
      <c r="G223" s="24">
        <v>4.2818326634686075E-3</v>
      </c>
      <c r="H223" s="25">
        <v>0</v>
      </c>
      <c r="I223" s="25">
        <v>0</v>
      </c>
      <c r="J223" s="25">
        <v>0</v>
      </c>
      <c r="K223" s="25">
        <v>0</v>
      </c>
      <c r="L223" s="24">
        <v>3.081094206211481E-3</v>
      </c>
      <c r="M223" s="24">
        <v>5.3802599778873528E-3</v>
      </c>
      <c r="N223" s="25">
        <v>0</v>
      </c>
      <c r="O223" s="176">
        <v>8.1594655087311885E-3</v>
      </c>
      <c r="P223" s="182">
        <v>5.1071738358432995E-3</v>
      </c>
      <c r="Q223" s="180"/>
    </row>
    <row r="224" spans="1:17" ht="15.75" thickBot="1" x14ac:dyDescent="0.3">
      <c r="A224" s="27" t="s">
        <v>202</v>
      </c>
      <c r="B224" s="28">
        <v>109.18000103438285</v>
      </c>
      <c r="C224" s="29">
        <v>92.484915904638981</v>
      </c>
      <c r="D224" s="29">
        <v>167.55190724178277</v>
      </c>
      <c r="E224" s="29">
        <v>62.06931027688173</v>
      </c>
      <c r="F224" s="29">
        <v>5.6262733759598209</v>
      </c>
      <c r="G224" s="29">
        <v>26.353410905790124</v>
      </c>
      <c r="H224" s="29">
        <v>6.1551141693045963</v>
      </c>
      <c r="I224" s="30">
        <v>0.7977693524485896</v>
      </c>
      <c r="J224" s="30">
        <v>0.10928398361883883</v>
      </c>
      <c r="K224" s="29">
        <v>0</v>
      </c>
      <c r="L224" s="29">
        <v>91.806069382164225</v>
      </c>
      <c r="M224" s="29">
        <v>97.151894991185074</v>
      </c>
      <c r="N224" s="29">
        <v>204.11950176682146</v>
      </c>
      <c r="O224" s="178">
        <v>104.07162453898235</v>
      </c>
      <c r="P224" s="184">
        <v>71.628430527090032</v>
      </c>
      <c r="Q224" s="180"/>
    </row>
    <row r="225" spans="17:17" ht="15.75" thickTop="1" x14ac:dyDescent="0.25">
      <c r="Q225" s="5"/>
    </row>
    <row r="226" spans="17:17" x14ac:dyDescent="0.25">
      <c r="Q226" s="5"/>
    </row>
    <row r="227" spans="17:17" x14ac:dyDescent="0.25">
      <c r="Q227" s="5"/>
    </row>
    <row r="228" spans="17:17" x14ac:dyDescent="0.25">
      <c r="Q228" s="5"/>
    </row>
  </sheetData>
  <mergeCells count="34">
    <mergeCell ref="B40:C40"/>
    <mergeCell ref="B41:C41"/>
    <mergeCell ref="B42:C42"/>
    <mergeCell ref="B43:B46"/>
    <mergeCell ref="B47:D47"/>
    <mergeCell ref="B5:H5"/>
    <mergeCell ref="B6:C7"/>
    <mergeCell ref="D6:E6"/>
    <mergeCell ref="G6:G7"/>
    <mergeCell ref="H6:H7"/>
    <mergeCell ref="B8:B9"/>
    <mergeCell ref="B10:H10"/>
    <mergeCell ref="B16:H16"/>
    <mergeCell ref="B17:C18"/>
    <mergeCell ref="D17:E17"/>
    <mergeCell ref="G17:G18"/>
    <mergeCell ref="H17:H18"/>
    <mergeCell ref="B19:B20"/>
    <mergeCell ref="B35:C35"/>
    <mergeCell ref="B36:C36"/>
    <mergeCell ref="B37:C37"/>
    <mergeCell ref="B38:C38"/>
    <mergeCell ref="B39:C39"/>
    <mergeCell ref="B28:D28"/>
    <mergeCell ref="B29:D29"/>
    <mergeCell ref="B30:B31"/>
    <mergeCell ref="B32:C32"/>
    <mergeCell ref="B33:C33"/>
    <mergeCell ref="B34:C34"/>
    <mergeCell ref="A80:A81"/>
    <mergeCell ref="B80:F80"/>
    <mergeCell ref="G80:K80"/>
    <mergeCell ref="L80:P80"/>
    <mergeCell ref="B21:H21"/>
  </mergeCells>
  <pageMargins left="0.25" right="0.2" top="0.25" bottom="0.25" header="0.55000000000000004" footer="0.05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Common</vt:lpstr>
      <vt:lpstr>Urban</vt:lpstr>
      <vt:lpstr>Rural</vt:lpstr>
      <vt:lpstr>Composite</vt:lpstr>
    </vt:vector>
  </TitlesOfParts>
  <Company>ICF International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Bia, Valene</cp:lastModifiedBy>
  <cp:lastPrinted>2018-08-01T15:53:04Z</cp:lastPrinted>
  <dcterms:created xsi:type="dcterms:W3CDTF">2013-08-06T13:22:30Z</dcterms:created>
  <dcterms:modified xsi:type="dcterms:W3CDTF">2019-08-17T07:11:26Z</dcterms:modified>
</cp:coreProperties>
</file>